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20" yWindow="-120" windowWidth="25440" windowHeight="15390"/>
  </bookViews>
  <sheets>
    <sheet name="D.1.4.2 - Soupis prací - ..." sheetId="4" r:id="rId1"/>
    <sheet name="List1" sheetId="5" r:id="rId2"/>
    <sheet name="List2" sheetId="6" r:id="rId3"/>
  </sheets>
  <definedNames>
    <definedName name="_xlnm._FilterDatabase" localSheetId="0" hidden="1">'D.1.4.2 - Soupis prací - ...'!$C$54:$K$188</definedName>
    <definedName name="_xlnm.Print_Titles" localSheetId="0">'D.1.4.2 - Soupis prací - ...'!$54:$54</definedName>
    <definedName name="_xlnm.Print_Area" localSheetId="0">'D.1.4.2 - Soupis prací - ...'!$A$4:$L$33,'D.1.4.2 - Soupis prací - ...'!$A$35:$L$189</definedName>
  </definedNames>
  <calcPr calcId="125725"/>
</workbook>
</file>

<file path=xl/calcChain.xml><?xml version="1.0" encoding="utf-8"?>
<calcChain xmlns="http://schemas.openxmlformats.org/spreadsheetml/2006/main">
  <c r="BK186" i="4"/>
  <c r="J186"/>
  <c r="BK185"/>
  <c r="J185"/>
  <c r="BK187"/>
  <c r="J187"/>
  <c r="BK184"/>
  <c r="J184"/>
  <c r="BK152"/>
  <c r="J152"/>
  <c r="BK151"/>
  <c r="J151"/>
  <c r="BK150"/>
  <c r="J150"/>
  <c r="BK175"/>
  <c r="J175"/>
  <c r="BK173"/>
  <c r="J173"/>
  <c r="BK172"/>
  <c r="J172"/>
  <c r="BK165"/>
  <c r="BJ165"/>
  <c r="J165"/>
  <c r="BK164"/>
  <c r="BJ164"/>
  <c r="J164"/>
  <c r="BK163"/>
  <c r="BJ163"/>
  <c r="J163"/>
  <c r="BK162"/>
  <c r="BJ162"/>
  <c r="J162"/>
  <c r="BK161"/>
  <c r="BJ161"/>
  <c r="J161"/>
  <c r="BK160"/>
  <c r="BJ160"/>
  <c r="J160"/>
  <c r="BK171" l="1"/>
  <c r="BK149"/>
  <c r="J149"/>
  <c r="BK148"/>
  <c r="J148"/>
  <c r="BK147"/>
  <c r="J147"/>
  <c r="BK146"/>
  <c r="J146"/>
  <c r="BK145"/>
  <c r="J145"/>
  <c r="BK144"/>
  <c r="J144"/>
  <c r="BK143"/>
  <c r="J143"/>
  <c r="BK142"/>
  <c r="J142"/>
  <c r="BK141"/>
  <c r="J141"/>
  <c r="BK132"/>
  <c r="J132"/>
  <c r="BK120"/>
  <c r="J120"/>
  <c r="BK109"/>
  <c r="J109"/>
  <c r="BK97"/>
  <c r="J97"/>
  <c r="BK87"/>
  <c r="J87"/>
  <c r="BK86"/>
  <c r="J86"/>
  <c r="BK85"/>
  <c r="J85"/>
  <c r="BK84"/>
  <c r="J84"/>
  <c r="BK82"/>
  <c r="J82"/>
  <c r="BK81"/>
  <c r="J81"/>
  <c r="BK80"/>
  <c r="J80"/>
  <c r="BK79"/>
  <c r="J79"/>
  <c r="J171" l="1"/>
  <c r="BK62"/>
  <c r="J62"/>
  <c r="BK78"/>
  <c r="J78"/>
  <c r="BK77"/>
  <c r="J77"/>
  <c r="BK69"/>
  <c r="J69"/>
  <c r="BK76"/>
  <c r="J76"/>
  <c r="BK75"/>
  <c r="J75"/>
  <c r="BK74"/>
  <c r="J74"/>
  <c r="BK73"/>
  <c r="J73"/>
  <c r="BK72"/>
  <c r="J72"/>
  <c r="BK71"/>
  <c r="J71"/>
  <c r="BK70"/>
  <c r="J70"/>
  <c r="BK68"/>
  <c r="J68"/>
  <c r="BK67"/>
  <c r="J67"/>
  <c r="BK66"/>
  <c r="J66"/>
  <c r="BK65"/>
  <c r="J65"/>
  <c r="BK64"/>
  <c r="J64"/>
  <c r="BK63"/>
  <c r="J63"/>
  <c r="BK61" l="1"/>
  <c r="J61"/>
  <c r="BK60"/>
  <c r="BK58" s="1"/>
  <c r="J60"/>
  <c r="BK169" l="1"/>
  <c r="BJ169"/>
  <c r="J169"/>
  <c r="BK168"/>
  <c r="BJ168"/>
  <c r="J168"/>
  <c r="BK167"/>
  <c r="BJ167"/>
  <c r="J167"/>
  <c r="BK166"/>
  <c r="BJ166"/>
  <c r="J166"/>
  <c r="BK155"/>
  <c r="BJ155"/>
  <c r="J155"/>
  <c r="BK154"/>
  <c r="BJ154"/>
  <c r="J154"/>
  <c r="BK157" l="1"/>
  <c r="J156"/>
  <c r="J178"/>
  <c r="BK159" l="1"/>
  <c r="BJ159"/>
  <c r="J159"/>
  <c r="BK158"/>
  <c r="BJ158"/>
  <c r="J158"/>
  <c r="BJ157"/>
  <c r="J157"/>
  <c r="BK156"/>
  <c r="BJ156"/>
  <c r="BK153" l="1"/>
  <c r="BK57" s="1"/>
  <c r="J58"/>
  <c r="E47"/>
  <c r="J52"/>
  <c r="J49"/>
  <c r="E57" l="1"/>
  <c r="BK178"/>
  <c r="BK179"/>
  <c r="BK180"/>
  <c r="BK181"/>
  <c r="BK182"/>
  <c r="BK183"/>
  <c r="BK188"/>
  <c r="BK177" l="1"/>
  <c r="J188"/>
  <c r="J183"/>
  <c r="J182"/>
  <c r="J181"/>
  <c r="J180"/>
  <c r="J179"/>
  <c r="BK176" l="1"/>
  <c r="J57"/>
  <c r="J177"/>
  <c r="J153"/>
  <c r="J28" s="1"/>
  <c r="J176" l="1"/>
  <c r="BK55"/>
  <c r="J30"/>
  <c r="J29" l="1"/>
  <c r="J27" l="1"/>
  <c r="J55" l="1"/>
  <c r="J25" s="1"/>
  <c r="J26"/>
</calcChain>
</file>

<file path=xl/sharedStrings.xml><?xml version="1.0" encoding="utf-8"?>
<sst xmlns="http://schemas.openxmlformats.org/spreadsheetml/2006/main" count="679" uniqueCount="214">
  <si>
    <t/>
  </si>
  <si>
    <t>Stavba:</t>
  </si>
  <si>
    <t>Místo:</t>
  </si>
  <si>
    <t>Datum:</t>
  </si>
  <si>
    <t>Zadavatel:</t>
  </si>
  <si>
    <t>Zhotovitel:</t>
  </si>
  <si>
    <t>Projektant:</t>
  </si>
  <si>
    <t>Zpracovatel:</t>
  </si>
  <si>
    <t>DPH</t>
  </si>
  <si>
    <t>základní</t>
  </si>
  <si>
    <t>Kód</t>
  </si>
  <si>
    <t>Popis</t>
  </si>
  <si>
    <t>Typ</t>
  </si>
  <si>
    <t>Náklady stavby celkem</t>
  </si>
  <si>
    <t>D</t>
  </si>
  <si>
    <t>0</t>
  </si>
  <si>
    <t>1</t>
  </si>
  <si>
    <t>2</t>
  </si>
  <si>
    <t>1.1</t>
  </si>
  <si>
    <t>Objekt:</t>
  </si>
  <si>
    <t>Soupis: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</si>
  <si>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</si>
  <si>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</si>
  <si>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</si>
  <si>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</si>
  <si>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</si>
  <si>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</si>
  <si>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</si>
  <si>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</si>
  <si>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</si>
  <si>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</si>
  <si>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Náklady soupisu celkem</t>
  </si>
  <si>
    <t>K</t>
  </si>
  <si>
    <t>M</t>
  </si>
  <si>
    <t>t</t>
  </si>
  <si>
    <t>kg</t>
  </si>
  <si>
    <t>HZS</t>
  </si>
  <si>
    <t>1.4 - Soupis prací - Technika prostředi staveb</t>
  </si>
  <si>
    <t>Úroveň 3:</t>
  </si>
  <si>
    <t>D1</t>
  </si>
  <si>
    <t>ks</t>
  </si>
  <si>
    <t xml:space="preserve">    1-1 - Soupis prací, dodávek a montáže</t>
  </si>
  <si>
    <t xml:space="preserve">    1-2 - Potrubí zařízení č.1 Skupinová cena potrubí sk. I - pozink. Plech,  tř. těsnosti ATC4 dle EN 16798-3</t>
  </si>
  <si>
    <t xml:space="preserve">    Mont - Montážní materiál společný pro všechna zařízení:</t>
  </si>
  <si>
    <t>1-1</t>
  </si>
  <si>
    <t>Soupis prací, dodávek a montáže</t>
  </si>
  <si>
    <t>Montáž kompletu a dopravné</t>
  </si>
  <si>
    <t>1-2</t>
  </si>
  <si>
    <t>Potrubí zařízení č.1 Skupinová cena potrubí sk. I - pozink. Plech,  tř. těsnosti ATC4 dle EN 16798-3</t>
  </si>
  <si>
    <t>bm</t>
  </si>
  <si>
    <t>Montáž potrubí a dopravné</t>
  </si>
  <si>
    <t>Mont</t>
  </si>
  <si>
    <t>Montážní materiál společný pro všechna zařízení:</t>
  </si>
  <si>
    <t>- spojovací</t>
  </si>
  <si>
    <t>- gumové těsnění</t>
  </si>
  <si>
    <t>- materiál na závěsy, uložení potrubí a jednotek</t>
  </si>
  <si>
    <t>- montáž závěsu uložení potrubí a jednotek</t>
  </si>
  <si>
    <t>Hmoty potr.</t>
  </si>
  <si>
    <t>Přesun hmot potrubí</t>
  </si>
  <si>
    <t>Hmoty ost.</t>
  </si>
  <si>
    <t>Přesun hmot ostatní</t>
  </si>
  <si>
    <t>HZS - zprovoznění, zaregulování a zaučení obsluhy. Práce lze fakturovat dle skutečně odpracovaných hodin potvrzených v montážním deníku,</t>
  </si>
  <si>
    <t>hod.</t>
  </si>
  <si>
    <t>Středisko speciálních činností spol. s.r.o.</t>
  </si>
  <si>
    <t>SSČ s.r.o</t>
  </si>
  <si>
    <t>Čtyřhranné, Do obvodu 1500 / tvarovek  (30%)</t>
  </si>
  <si>
    <t>Čtyřhranné, Do obvodu 1890 / tvarovek (30%)</t>
  </si>
  <si>
    <t>Čtyřhranné, Do obvodu 2630 / tvarovek (30%)</t>
  </si>
  <si>
    <t>Monts</t>
  </si>
  <si>
    <t>Montg</t>
  </si>
  <si>
    <t>Montz</t>
  </si>
  <si>
    <t>M Montz</t>
  </si>
  <si>
    <t xml:space="preserve">Zařízení 1 - Větrání gastro provozu </t>
  </si>
  <si>
    <t>Společné</t>
  </si>
  <si>
    <t>M.Králová</t>
  </si>
  <si>
    <t>V</t>
  </si>
  <si>
    <t>Poznámka :
 Jsou-li v projektu uvedeny obchodní názvy výrobků a materiálu, jedná se pouze o příklad určující technické parametry, minimální kvalitativní požadavky a vzhled u viditelných prvků. Je možné je nahradit výrobkem nebo materiálem stejné a vyšší kvalitativní úrovně. Záměna technických zařízení musí být řešena i v navazujicích profesích silnoproud, MaR, ZTI. V případě, že zažízení má rozdílný rozměr je nutné prověřit profesi statika a stavba. Tento dokument není samostatným podkladem pro další zpracování cenové nabídky , jeho nedílnou součástí je projektová dokumentace příslušného objektu a stupně. V případě odkazů na TZ  (technická zpráva) u jednotlivých položek je nutno příslušnou TZ prostudovat. Dále je nutné uvažovat s podrobně uvedenými parametry a požadavky na materiály uvedenými v projektové dokumentaci vč. výpisů a skladeb konstrukcí.  Jednotlivé elementy budou na požadavek architekta( investora) vyvzorkovány. Dveřní mřížky jsou v dodávce stavby.</t>
  </si>
  <si>
    <t xml:space="preserve">D1 - Společné </t>
  </si>
  <si>
    <t xml:space="preserve">D.1.4.   VZDUCHOTECHNIKA </t>
  </si>
  <si>
    <t>06/2021</t>
  </si>
  <si>
    <t>1.2</t>
  </si>
  <si>
    <t>Listová regulační klapka 800x200, ovl.ruční</t>
  </si>
  <si>
    <t>1.3</t>
  </si>
  <si>
    <t>1.4</t>
  </si>
  <si>
    <t>1.5</t>
  </si>
  <si>
    <t>Tkaninové potrubí</t>
  </si>
  <si>
    <t>1.6</t>
  </si>
  <si>
    <t>1.7</t>
  </si>
  <si>
    <t>1.8</t>
  </si>
  <si>
    <t>1.9</t>
  </si>
  <si>
    <t>1.10</t>
  </si>
  <si>
    <t>1.11</t>
  </si>
  <si>
    <t>vč.montážního materiálu</t>
  </si>
  <si>
    <t>Tkanina PMI - 100% polyester, nekonečné vlákno (multifilament), se zatkaným uhlíkovým vláknem</t>
  </si>
  <si>
    <t>(méně než 1%), hmotnost 214 g/m², tloušťka 0,30 mm, prodyšnost 55 m³/h/m² při 120 Pa, pevnost</t>
  </si>
  <si>
    <t>(osnova/útek) 1880/1090 N (ČSN EN ISO 13934-1), požární odolnost - třída B-s1, d0 dle ČSN EN</t>
  </si>
  <si>
    <t>13501-1: 2003, splňuje ANSI/UL 723, teplotní odolnost -60 až +110°C, srážlivost (osnova/útek)</t>
  </si>
  <si>
    <t>0,5/0,5 % při 40°C dle ČSN EN ISO 6330-2000, antibakteriální (ČSN EN ISO 20645), vhodná pro</t>
  </si>
  <si>
    <t>čisté prostory - třída č. 4 (ČSN EN ISO 14644-1), antistatická, pratelná v pračce, Barva Světle šedá</t>
  </si>
  <si>
    <t>P1-280</t>
  </si>
  <si>
    <t>Kruhové, Do průměru 280/ tvarovek (30%)</t>
  </si>
  <si>
    <t>M P1-280</t>
  </si>
  <si>
    <t>P1-560</t>
  </si>
  <si>
    <t>Kruhové, Do průměru 560/ tvarovek (30%)</t>
  </si>
  <si>
    <t>M P1-560</t>
  </si>
  <si>
    <t>Kuchyně ZŠ Horymírova</t>
  </si>
  <si>
    <t>SMO - Městský obvod Ostrava-Jih, Horní 791/13, 700 30 Ostrava-Hrabůvka</t>
  </si>
  <si>
    <t>Kraj - Moravskoslezský, kat.území- Zábřeh nad Odrou, parc.č.4741, 42/17</t>
  </si>
  <si>
    <t>1.1a</t>
  </si>
  <si>
    <t>Prokabelování (od vzt jednotky k rozvaděči) vč.materiálu</t>
  </si>
  <si>
    <t>1.2a</t>
  </si>
  <si>
    <t>1.2b</t>
  </si>
  <si>
    <t xml:space="preserve">Expanzní ventil </t>
  </si>
  <si>
    <t>1.2c</t>
  </si>
  <si>
    <t>Kabelový ovladač</t>
  </si>
  <si>
    <t>1.2d</t>
  </si>
  <si>
    <t>vyrovnávací rám  z ocel, profilů, žárově zinkovaných výška 100mm,</t>
  </si>
  <si>
    <t>1.2e</t>
  </si>
  <si>
    <t>Cu potrubí včetně izolace, délka trasy</t>
  </si>
  <si>
    <t>1.2f</t>
  </si>
  <si>
    <t>Komunikační kabeláž</t>
  </si>
  <si>
    <t>1.2g</t>
  </si>
  <si>
    <t>Napojení silových přívodů elektro</t>
  </si>
  <si>
    <t>1.2h</t>
  </si>
  <si>
    <t>Zkouška těsnosti, evidemční kniha</t>
  </si>
  <si>
    <t>1.2k</t>
  </si>
  <si>
    <t>Vertikální doprava na stavbě (cca 20m)</t>
  </si>
  <si>
    <t>1.2l</t>
  </si>
  <si>
    <t xml:space="preserve">Požární ucpávka pro dvoutrubku,  včetně zatěsnění a osazení </t>
  </si>
  <si>
    <t>Doplnění chladiva</t>
  </si>
  <si>
    <t>M 1.2</t>
  </si>
  <si>
    <t>Montáž kompletu  a dopravné</t>
  </si>
  <si>
    <t>Kondenzační jednotka s horizontálním výstupem vzduchu se 2-axiálními ventilátory, chl.výkon 22,4kW, el.příkon 7,42kW, 400V, hmotnost 240kg</t>
  </si>
  <si>
    <t>Plastová lišta pro vedení Cu potrubí a kabeláže ve venkovním prostoru, cca 300x150</t>
  </si>
  <si>
    <t>1.2i</t>
  </si>
  <si>
    <t>1.2j</t>
  </si>
  <si>
    <t xml:space="preserve">Řídící box - řízení kondenzační jednotky signálem 0-10V </t>
  </si>
  <si>
    <t>Přímý chladič do potrubí mn.vzduchu 5000m3/h, výkon 22,4kW, počet okruhů 1 ,(obrys.rozměry 580 x 1250 x 720mm), 90kg, součástí sifon s kuličkou</t>
  </si>
  <si>
    <t>M 1.3</t>
  </si>
  <si>
    <t>M 1.1</t>
  </si>
  <si>
    <t>Tlumič hluku buňkový 1000x400 (buňky 4ks 200x500), délka 1000mm,, potrubní obal v ceně potrubí</t>
  </si>
  <si>
    <t>Tlumič hluku buňkový 1000x600 (buňky 6ks 200x500), délka 1000mm,, potrubní obal v ceně potrubí</t>
  </si>
  <si>
    <t>M 1.4-1.5</t>
  </si>
  <si>
    <t>Protihlukové žaluzie jsou vyrobeny standardně z pozinkovaného plechu nebo práškově lakovaného v barvách RAL (na přání zákazníka lze dodat žaluzie v provedení AlMg3 nebo nerez). Panely žaluzie jsou vyplněny akusticky pohltivou hmotou s děrovaným plechem pro maximální absorbci hluku</t>
  </si>
  <si>
    <t>Sací tlumící žaluzie 1250x1000mm, hloubka 200mm, provedení pozink.</t>
  </si>
  <si>
    <t>M 1.6</t>
  </si>
  <si>
    <t>Výfukový kus 1000x1000 vč.krycího síta proti hmyzu, prov.pozink, šikmo seříznutý pod úhlem min.45°</t>
  </si>
  <si>
    <t>M 1.7</t>
  </si>
  <si>
    <t>Tvar Kruhový, Rozměr 250 mm, Celková délka 2100 mm, První konec Začátek, Druhý konec Zaslepení, 1ks</t>
  </si>
  <si>
    <t>Zip 250, Průtok 750 m3/h, Použitelný přetlak 100 Pa, Tlaková ztráta třením = 0,6 Pa</t>
  </si>
  <si>
    <t>Tvar Kruhový, Počet rozměrů 3, Rozměr 500-500-500 mm, Celková délka 10200 mm (850+4200+5000), První</t>
  </si>
  <si>
    <t>konec Začátek, Druhý konec Zaslepení, 1ks Zip 500, 1ks Zip 500, Průtok 4250 m3/h (296+1463+1741),</t>
  </si>
  <si>
    <t>Použitelný přetlak 100 Pa, Tlaková ztráta třením = 35,2 Pa, 1 Oblouk 500 90°/4, Začátek, Sešití, 1 Oblouk 500</t>
  </si>
  <si>
    <t>15°/1, Sešití, Sešití, 1 Oblouk 500 75°/3, Zip, Sešití, Počet výstupů vzduchu 1, 1 Nástavec Kruhový 250, Zip</t>
  </si>
  <si>
    <t>Tvar Kruhový, Počet rozměrů 2, Rozměr 250-250 mm, Celková délka 2875 mm (175+2700), První konec Zip,</t>
  </si>
  <si>
    <t>Druhý konec Zaslepení, 1ks Zip 250, Průtok 750 m3/h (46+704), Použitelný přetlak 70 Pa, Tlaková ztráta</t>
  </si>
  <si>
    <t>třením = 4,4 Pa, 1 Oblouk 250 15°/1, Sešití, Sešití</t>
  </si>
  <si>
    <t>Tvar Kruhový, Počet rozměrů 3, Rozměr 500-500-500 mm, Celková délka 16500 mm (6350+5000+5000), První</t>
  </si>
  <si>
    <t>konec Začátek, Druhý konec Zaslepení, 2ks Zip 500, 1ks Zip 500, 1ks Zip 500, Průtok 4250 m3/h</t>
  </si>
  <si>
    <t>(296+1463+1741), Použitelný přetlak 100 Pa, Tlaková ztráta třením = 22,6 Pa, 1 Oblouk 500 90°/4, Sešití,</t>
  </si>
  <si>
    <t>Sešití, 1 Oblouk 500 90°/4, Zip, Sešití, Počet výstupů vzduchu 1, 1 Nástavec Kruhový 250, Zip</t>
  </si>
  <si>
    <t>1.12</t>
  </si>
  <si>
    <t>Tvar Kruhový, Rozměr 250 mm, Celková délka 4500 mm, První konec Zip, Druhý konec Zaslepení, 1ks Zip</t>
  </si>
  <si>
    <t>250, Průtok 750 m3/h, Použitelný přetlak 90 Pa, Tlaková ztráta třením = 1,3 Pa</t>
  </si>
  <si>
    <t>M 1.8-1.12</t>
  </si>
  <si>
    <t>1.13</t>
  </si>
  <si>
    <t>Odsávací nerez digestoř 2600x1200mm, vč.osvětlení (1x58W) a lapačů tuku (2550m3/h)</t>
  </si>
  <si>
    <t>Odsávací nerez digestoř 1300x800, vč.osvětlení (1x58W) a lapačů tuku (1050m3/h)</t>
  </si>
  <si>
    <t>1.14</t>
  </si>
  <si>
    <t>1.15</t>
  </si>
  <si>
    <t>Odsávací nerez digestoř 2000x800, vč.osvětlení (1x58W) a lapačů tuku (1300m3/h)</t>
  </si>
  <si>
    <t>M 1.13-1.15</t>
  </si>
  <si>
    <t>1.16</t>
  </si>
  <si>
    <t>Listová regulační klapka 800x400, ovl.ruční</t>
  </si>
  <si>
    <t>1.17</t>
  </si>
  <si>
    <t>1.18</t>
  </si>
  <si>
    <t>Listová regulační klapka 400x200, ovl.ruční</t>
  </si>
  <si>
    <t>M 1.16-1.18</t>
  </si>
  <si>
    <t>Vzduchotechnická jednotka ve vnitřním provedení, vč. regulace (vlastní rozvaděč s regulátorem, regulační uzel ohřívače, servopohony klapek s hav.funkcí, vzdálený dálk.ovladač-umístění viz.výkres, teplotní čidla), vč.tlumících manžet, sifonu, poloha dle výkresové dokumentace,Složení: na přívodu-koncový panel s klapkou, filtr.komora M5, deskový rekuperátor, ohřívací komora el., ventilátorová komora s EC motorem, odvod-filtr.komora G4, desk.rekuperátor, ventilátor s EC motorem , klapka , Tech.data: mn.vzduchu:10000m3/h/10000m3/h, Pext=400Pa, příkon ventilátoru přívod-4,6kW, 3x400V/odvod-4,6kW,3x400V, vod.ohřev-voda t.spád 60/40°C, výkon 53,5kW (VZT jednotka-pružné uložení)</t>
  </si>
  <si>
    <t>P1-3500</t>
  </si>
  <si>
    <t>Čtyřhranné, Do obvodu 3500 / tvarovek (30%)</t>
  </si>
  <si>
    <t>M P1-3500</t>
  </si>
  <si>
    <t>P1-4460</t>
  </si>
  <si>
    <t>Čtyřhranné, Do obvodu 4460 / tvarovek (30%)</t>
  </si>
  <si>
    <t>M P1-4460</t>
  </si>
  <si>
    <t>P1-5600</t>
  </si>
  <si>
    <t>Čtyřhranné, Do obvodu 5600 / tvarovek (30%)</t>
  </si>
  <si>
    <t>M P1-5600</t>
  </si>
  <si>
    <t>M P1-2630</t>
  </si>
  <si>
    <t>P1-1500</t>
  </si>
  <si>
    <t>M P1-1500</t>
  </si>
  <si>
    <t>P1-1890</t>
  </si>
  <si>
    <t>M P1-1890</t>
  </si>
  <si>
    <t>P1-2630</t>
  </si>
  <si>
    <t>1-2a</t>
  </si>
  <si>
    <t>Izolace (cena dodávky vč.montáže):</t>
  </si>
  <si>
    <t>IZ1 TI 100P</t>
  </si>
  <si>
    <t>Tepelná  izolace  - minerální vata tl.100mm s oplechováním ušlechtilým plechem 0,6mm</t>
  </si>
  <si>
    <t>m2</t>
  </si>
  <si>
    <t>IZ1TI K19</t>
  </si>
  <si>
    <t>Tepelná  izolace  - na bázi kaučuku tl.19mm</t>
  </si>
  <si>
    <t>IZ1TI 40</t>
  </si>
  <si>
    <t>Tepelná  izolace  - min.vata tl.40mm s Al polepem</t>
  </si>
  <si>
    <t>Možno nahradit předizolovaným potrubím (ALP), tl 20 mm, vnitřní prov.</t>
  </si>
  <si>
    <t>1.19</t>
  </si>
  <si>
    <t>Požární klapka 800x560, včetně zatěsnění a osazení do kce, provedení ruční a termické s konc.spínačem</t>
  </si>
  <si>
    <t>1.20</t>
  </si>
  <si>
    <t>Požární klapka 800x630, včetně zatěsnění a osazení do kce, provedení ruční a termické s konc.spínačem</t>
  </si>
  <si>
    <t>M 1.19-1.20</t>
  </si>
  <si>
    <t>Rekonstrukce školní kuchyně včetně pořízení vybavení v ZŠ Horymírova 100</t>
  </si>
  <si>
    <t>Demontáž stávajících odsávacích digestoří</t>
  </si>
  <si>
    <t>Demontáž VZT potrubí</t>
  </si>
  <si>
    <t>Demontáž stávající VZT jednotky</t>
  </si>
  <si>
    <t xml:space="preserve">Demontáž stávajícího odsávacího ventilátoru 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</si>
</sst>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000"/>
    <numFmt numFmtId="166" formatCode="#,##0.000"/>
  </numFmts>
  <fonts count="2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11"/>
      <color theme="1"/>
      <name val="Arial CE"/>
      <charset val="238"/>
    </font>
    <font>
      <sz val="8"/>
      <color theme="1"/>
      <name val="Arial CE"/>
      <charset val="238"/>
    </font>
    <font>
      <sz val="8"/>
      <color theme="1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/>
    <xf numFmtId="0" fontId="0" fillId="0" borderId="0" xfId="0" applyFont="1" applyAlignment="1">
      <alignment horizontal="left" vertical="center"/>
    </xf>
    <xf numFmtId="0" fontId="0" fillId="0" borderId="3" xfId="0" applyBorder="1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0" fillId="0" borderId="7" xfId="0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0" fontId="0" fillId="0" borderId="0" xfId="0" applyProtection="1"/>
    <xf numFmtId="0" fontId="0" fillId="0" borderId="3" xfId="0" applyBorder="1" applyAlignment="1">
      <alignment vertical="center"/>
    </xf>
    <xf numFmtId="0" fontId="0" fillId="2" borderId="0" xfId="0" applyFont="1" applyFill="1" applyAlignment="1">
      <alignment vertical="center"/>
    </xf>
    <xf numFmtId="0" fontId="7" fillId="2" borderId="0" xfId="0" applyFont="1" applyFill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3" fillId="0" borderId="15" xfId="0" applyFont="1" applyBorder="1" applyAlignment="1">
      <alignment horizontal="left" vertical="center"/>
    </xf>
    <xf numFmtId="0" fontId="3" fillId="0" borderId="15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9" fillId="0" borderId="0" xfId="0" applyNumberFormat="1" applyFont="1" applyAlignment="1"/>
    <xf numFmtId="165" fontId="11" fillId="0" borderId="7" xfId="0" applyNumberFormat="1" applyFont="1" applyBorder="1" applyAlignment="1"/>
    <xf numFmtId="165" fontId="11" fillId="0" borderId="8" xfId="0" applyNumberFormat="1" applyFont="1" applyBorder="1" applyAlignment="1"/>
    <xf numFmtId="4" fontId="12" fillId="0" borderId="0" xfId="0" applyNumberFormat="1" applyFont="1" applyAlignment="1">
      <alignment vertical="center"/>
    </xf>
    <xf numFmtId="0" fontId="5" fillId="0" borderId="3" xfId="0" applyFont="1" applyBorder="1" applyAlignme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9" xfId="0" applyFont="1" applyBorder="1" applyAlignment="1"/>
    <xf numFmtId="0" fontId="5" fillId="0" borderId="0" xfId="0" applyFont="1" applyBorder="1" applyAlignment="1"/>
    <xf numFmtId="165" fontId="5" fillId="0" borderId="0" xfId="0" applyNumberFormat="1" applyFont="1" applyBorder="1" applyAlignment="1"/>
    <xf numFmtId="165" fontId="5" fillId="0" borderId="10" xfId="0" applyNumberFormat="1" applyFont="1" applyBorder="1" applyAlignme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3" xfId="0" applyFont="1" applyBorder="1" applyAlignment="1" applyProtection="1">
      <alignment vertical="center"/>
      <protection locked="0"/>
    </xf>
    <xf numFmtId="49" fontId="7" fillId="0" borderId="17" xfId="0" applyNumberFormat="1" applyFont="1" applyBorder="1" applyAlignment="1" applyProtection="1">
      <alignment horizontal="left" vertical="center" wrapText="1"/>
      <protection locked="0"/>
    </xf>
    <xf numFmtId="0" fontId="8" fillId="0" borderId="9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165" fontId="8" fillId="0" borderId="0" xfId="0" applyNumberFormat="1" applyFont="1" applyBorder="1" applyAlignment="1">
      <alignment vertical="center"/>
    </xf>
    <xf numFmtId="165" fontId="8" fillId="0" borderId="10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49" fontId="13" fillId="0" borderId="17" xfId="0" applyNumberFormat="1" applyFont="1" applyBorder="1" applyAlignment="1" applyProtection="1">
      <alignment horizontal="left" vertical="center" wrapText="1"/>
      <protection locked="0"/>
    </xf>
    <xf numFmtId="0" fontId="13" fillId="0" borderId="17" xfId="0" applyFont="1" applyBorder="1" applyAlignment="1" applyProtection="1">
      <alignment horizontal="left" vertical="center" wrapText="1"/>
      <protection locked="0"/>
    </xf>
    <xf numFmtId="0" fontId="13" fillId="0" borderId="17" xfId="0" applyFont="1" applyBorder="1" applyAlignment="1" applyProtection="1">
      <alignment horizontal="center" vertical="center" wrapText="1"/>
      <protection locked="0"/>
    </xf>
    <xf numFmtId="166" fontId="13" fillId="0" borderId="17" xfId="0" applyNumberFormat="1" applyFont="1" applyBorder="1" applyAlignment="1" applyProtection="1">
      <alignment vertical="center"/>
      <protection locked="0"/>
    </xf>
    <xf numFmtId="0" fontId="14" fillId="0" borderId="3" xfId="0" applyFont="1" applyBorder="1" applyAlignment="1">
      <alignment vertical="center"/>
    </xf>
    <xf numFmtId="0" fontId="13" fillId="0" borderId="9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center" vertical="center"/>
    </xf>
    <xf numFmtId="165" fontId="8" fillId="0" borderId="15" xfId="0" applyNumberFormat="1" applyFont="1" applyBorder="1" applyAlignment="1">
      <alignment vertical="center"/>
    </xf>
    <xf numFmtId="165" fontId="8" fillId="0" borderId="16" xfId="0" applyNumberFormat="1" applyFont="1" applyBorder="1" applyAlignment="1">
      <alignment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4" fontId="0" fillId="0" borderId="5" xfId="0" applyNumberFormat="1" applyFont="1" applyBorder="1" applyAlignment="1">
      <alignment vertical="center"/>
    </xf>
    <xf numFmtId="4" fontId="13" fillId="0" borderId="17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0" fillId="0" borderId="0" xfId="0" applyFont="1" applyFill="1" applyAlignment="1">
      <alignment vertical="center"/>
    </xf>
    <xf numFmtId="0" fontId="0" fillId="0" borderId="3" xfId="0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>
      <alignment vertical="center"/>
    </xf>
    <xf numFmtId="0" fontId="13" fillId="0" borderId="9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vertical="center"/>
    </xf>
    <xf numFmtId="165" fontId="8" fillId="0" borderId="1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Alignment="1">
      <alignment vertical="center"/>
    </xf>
    <xf numFmtId="4" fontId="4" fillId="0" borderId="0" xfId="0" applyNumberFormat="1" applyFont="1" applyFill="1" applyAlignment="1"/>
    <xf numFmtId="4" fontId="3" fillId="0" borderId="0" xfId="0" applyNumberFormat="1" applyFont="1" applyFill="1" applyAlignment="1"/>
    <xf numFmtId="4" fontId="3" fillId="0" borderId="15" xfId="0" applyNumberFormat="1" applyFont="1" applyFill="1" applyBorder="1" applyAlignment="1">
      <alignment vertical="center"/>
    </xf>
    <xf numFmtId="4" fontId="4" fillId="0" borderId="15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165" fontId="8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vertical="center"/>
    </xf>
    <xf numFmtId="165" fontId="11" fillId="0" borderId="0" xfId="0" applyNumberFormat="1" applyFont="1" applyBorder="1" applyAlignment="1"/>
    <xf numFmtId="165" fontId="11" fillId="0" borderId="10" xfId="0" applyNumberFormat="1" applyFont="1" applyBorder="1" applyAlignment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0" xfId="0"/>
    <xf numFmtId="4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0" fillId="0" borderId="3" xfId="0" applyBorder="1" applyAlignment="1" applyProtection="1">
      <alignment vertical="center"/>
      <protection locked="0"/>
    </xf>
    <xf numFmtId="4" fontId="3" fillId="0" borderId="0" xfId="0" applyNumberFormat="1" applyFont="1" applyAlignment="1">
      <alignment vertical="center"/>
    </xf>
    <xf numFmtId="0" fontId="0" fillId="0" borderId="0" xfId="0"/>
    <xf numFmtId="0" fontId="5" fillId="0" borderId="0" xfId="0" applyFont="1"/>
    <xf numFmtId="0" fontId="5" fillId="0" borderId="3" xfId="0" applyFont="1" applyBorder="1"/>
    <xf numFmtId="0" fontId="5" fillId="0" borderId="9" xfId="0" applyFont="1" applyBorder="1"/>
    <xf numFmtId="165" fontId="5" fillId="0" borderId="0" xfId="0" applyNumberFormat="1" applyFont="1"/>
    <xf numFmtId="165" fontId="5" fillId="0" borderId="10" xfId="0" applyNumberFormat="1" applyFont="1" applyBorder="1"/>
    <xf numFmtId="4" fontId="5" fillId="0" borderId="0" xfId="0" applyNumberFormat="1" applyFont="1" applyAlignment="1">
      <alignment vertical="center"/>
    </xf>
    <xf numFmtId="0" fontId="0" fillId="0" borderId="0" xfId="0"/>
    <xf numFmtId="0" fontId="0" fillId="0" borderId="0" xfId="0" applyFill="1"/>
    <xf numFmtId="0" fontId="0" fillId="0" borderId="2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5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5" fillId="0" borderId="0" xfId="0" applyFont="1" applyFill="1" applyAlignme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0" fillId="0" borderId="0" xfId="0"/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0" fontId="13" fillId="0" borderId="17" xfId="0" applyFont="1" applyFill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49" fontId="13" fillId="0" borderId="17" xfId="0" applyNumberFormat="1" applyFont="1" applyBorder="1" applyAlignment="1" applyProtection="1">
      <alignment horizontal="left" vertical="center" wrapText="1"/>
    </xf>
    <xf numFmtId="0" fontId="13" fillId="0" borderId="17" xfId="0" applyFont="1" applyBorder="1" applyAlignment="1" applyProtection="1">
      <alignment horizontal="left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166" fontId="13" fillId="0" borderId="17" xfId="0" applyNumberFormat="1" applyFont="1" applyBorder="1" applyAlignment="1" applyProtection="1">
      <alignment vertical="center"/>
    </xf>
    <xf numFmtId="0" fontId="7" fillId="0" borderId="17" xfId="0" applyFont="1" applyFill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49" fontId="7" fillId="0" borderId="17" xfId="0" applyNumberFormat="1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center" vertical="center" wrapText="1"/>
    </xf>
    <xf numFmtId="166" fontId="7" fillId="0" borderId="17" xfId="0" applyNumberFormat="1" applyFont="1" applyBorder="1" applyAlignment="1" applyProtection="1">
      <alignment vertical="center"/>
    </xf>
    <xf numFmtId="0" fontId="13" fillId="0" borderId="17" xfId="0" applyFont="1" applyFill="1" applyBorder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0" fontId="5" fillId="0" borderId="0" xfId="0" applyFont="1" applyAlignment="1" applyProtection="1"/>
    <xf numFmtId="0" fontId="7" fillId="0" borderId="0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 wrapText="1"/>
    </xf>
    <xf numFmtId="166" fontId="7" fillId="0" borderId="0" xfId="0" applyNumberFormat="1" applyFont="1" applyBorder="1" applyAlignment="1" applyProtection="1">
      <alignment vertical="center"/>
    </xf>
    <xf numFmtId="0" fontId="5" fillId="0" borderId="0" xfId="0" applyFont="1" applyFill="1" applyProtection="1"/>
    <xf numFmtId="0" fontId="5" fillId="0" borderId="0" xfId="0" applyFont="1" applyProtection="1"/>
    <xf numFmtId="0" fontId="5" fillId="0" borderId="0" xfId="0" applyFont="1" applyFill="1" applyAlignment="1" applyProtection="1"/>
    <xf numFmtId="0" fontId="3" fillId="0" borderId="0" xfId="0" applyFont="1" applyAlignment="1" applyProtection="1">
      <alignment horizontal="left"/>
    </xf>
    <xf numFmtId="0" fontId="13" fillId="0" borderId="17" xfId="0" applyFont="1" applyFill="1" applyBorder="1" applyAlignment="1" applyProtection="1">
      <alignment horizontal="center" vertical="center" wrapText="1"/>
    </xf>
    <xf numFmtId="166" fontId="13" fillId="0" borderId="17" xfId="0" applyNumberFormat="1" applyFont="1" applyFill="1" applyBorder="1" applyAlignment="1" applyProtection="1">
      <alignment vertical="center"/>
    </xf>
    <xf numFmtId="49" fontId="7" fillId="0" borderId="17" xfId="0" applyNumberFormat="1" applyFont="1" applyFill="1" applyBorder="1" applyAlignment="1" applyProtection="1">
      <alignment horizontal="left" vertical="center" wrapText="1"/>
    </xf>
    <xf numFmtId="4" fontId="13" fillId="0" borderId="17" xfId="0" applyNumberFormat="1" applyFont="1" applyBorder="1" applyAlignment="1" applyProtection="1">
      <alignment vertical="center"/>
    </xf>
    <xf numFmtId="4" fontId="7" fillId="0" borderId="17" xfId="0" applyNumberFormat="1" applyFont="1" applyBorder="1" applyAlignment="1" applyProtection="1">
      <alignment vertical="center"/>
    </xf>
    <xf numFmtId="4" fontId="4" fillId="0" borderId="0" xfId="0" applyNumberFormat="1" applyFont="1" applyAlignment="1" applyProtection="1"/>
    <xf numFmtId="4" fontId="7" fillId="0" borderId="0" xfId="0" applyNumberFormat="1" applyFont="1" applyBorder="1" applyAlignment="1" applyProtection="1">
      <alignment vertical="center"/>
    </xf>
    <xf numFmtId="4" fontId="4" fillId="0" borderId="0" xfId="0" applyNumberFormat="1" applyFont="1" applyProtection="1"/>
    <xf numFmtId="4" fontId="3" fillId="0" borderId="0" xfId="0" applyNumberFormat="1" applyFont="1" applyAlignment="1" applyProtection="1"/>
    <xf numFmtId="4" fontId="13" fillId="0" borderId="17" xfId="0" applyNumberFormat="1" applyFont="1" applyFill="1" applyBorder="1" applyAlignment="1" applyProtection="1">
      <alignment vertical="center"/>
    </xf>
    <xf numFmtId="4" fontId="13" fillId="3" borderId="17" xfId="0" applyNumberFormat="1" applyFont="1" applyFill="1" applyBorder="1" applyAlignment="1" applyProtection="1">
      <alignment vertical="center"/>
      <protection locked="0"/>
    </xf>
    <xf numFmtId="4" fontId="7" fillId="3" borderId="17" xfId="0" applyNumberFormat="1" applyFont="1" applyFill="1" applyBorder="1" applyAlignment="1" applyProtection="1">
      <alignment vertical="center"/>
      <protection locked="0"/>
    </xf>
    <xf numFmtId="0" fontId="5" fillId="3" borderId="0" xfId="0" applyFont="1" applyFill="1" applyProtection="1">
      <protection locked="0"/>
    </xf>
    <xf numFmtId="166" fontId="7" fillId="3" borderId="17" xfId="0" applyNumberFormat="1" applyFont="1" applyFill="1" applyBorder="1" applyAlignment="1" applyProtection="1">
      <alignment vertical="center"/>
      <protection locked="0"/>
    </xf>
    <xf numFmtId="4" fontId="7" fillId="0" borderId="17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protection locked="0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166" fontId="7" fillId="0" borderId="17" xfId="0" applyNumberFormat="1" applyFont="1" applyFill="1" applyBorder="1" applyAlignment="1" applyProtection="1">
      <alignment vertical="center"/>
      <protection locked="0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BM189"/>
  <sheetViews>
    <sheetView showGridLines="0" tabSelected="1" topLeftCell="A127" zoomScaleNormal="100" workbookViewId="0">
      <selection activeCell="H142" sqref="H142"/>
    </sheetView>
  </sheetViews>
  <sheetFormatPr defaultRowHeight="11.25"/>
  <cols>
    <col min="1" max="1" width="7.1640625" style="1" customWidth="1"/>
    <col min="2" max="2" width="1.5" style="1" customWidth="1"/>
    <col min="3" max="3" width="4.83203125" style="124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" customWidth="1"/>
    <col min="10" max="10" width="19" style="1" customWidth="1"/>
    <col min="11" max="11" width="12.6640625" style="1" customWidth="1"/>
    <col min="12" max="12" width="6.1640625" style="1" customWidth="1"/>
    <col min="13" max="13" width="20.83203125" style="1" customWidth="1"/>
    <col min="14" max="14" width="8" style="1" customWidth="1"/>
    <col min="15" max="15" width="3.33203125" style="1" hidden="1" customWidth="1"/>
    <col min="16" max="21" width="20.83203125" style="1" hidden="1" customWidth="1"/>
    <col min="22" max="22" width="18.83203125" style="1" hidden="1" customWidth="1"/>
    <col min="23" max="31" width="20.83203125" style="1" hidden="1" customWidth="1"/>
    <col min="32" max="32" width="18.33203125" hidden="1" customWidth="1"/>
    <col min="33" max="41" width="20.83203125" hidden="1" customWidth="1"/>
    <col min="42" max="42" width="6.83203125" hidden="1" customWidth="1"/>
    <col min="43" max="43" width="20.83203125" hidden="1" customWidth="1"/>
    <col min="44" max="45" width="20.83203125" style="1" hidden="1" customWidth="1"/>
    <col min="46" max="46" width="23.33203125" style="1" hidden="1" customWidth="1"/>
    <col min="47" max="47" width="22.83203125" style="1" hidden="1" customWidth="1"/>
    <col min="48" max="48" width="24.1640625" style="1" hidden="1" customWidth="1"/>
    <col min="49" max="49" width="20" style="1" hidden="1" customWidth="1"/>
    <col min="50" max="50" width="20.6640625" style="1" hidden="1" customWidth="1"/>
    <col min="51" max="51" width="19.6640625" style="1" hidden="1" customWidth="1"/>
    <col min="52" max="52" width="16.6640625" style="1" hidden="1" customWidth="1"/>
    <col min="53" max="53" width="20.6640625" style="1" hidden="1" customWidth="1"/>
    <col min="54" max="54" width="20.83203125" style="1" hidden="1" customWidth="1"/>
    <col min="55" max="55" width="47" style="1" customWidth="1"/>
    <col min="56" max="56" width="50.33203125" style="1" hidden="1" customWidth="1"/>
    <col min="57" max="57" width="45.6640625" style="1" hidden="1" customWidth="1"/>
    <col min="58" max="58" width="52.33203125" style="1" hidden="1" customWidth="1"/>
    <col min="59" max="59" width="11.83203125" style="1" hidden="1" customWidth="1"/>
    <col min="60" max="60" width="87.1640625" style="1" customWidth="1"/>
    <col min="61" max="61" width="41.5" style="1" customWidth="1"/>
    <col min="62" max="62" width="192.1640625" style="1" customWidth="1"/>
    <col min="63" max="63" width="20.83203125" style="1" customWidth="1"/>
    <col min="64" max="65" width="4.83203125" style="1" customWidth="1"/>
    <col min="66" max="68" width="4.83203125" customWidth="1"/>
  </cols>
  <sheetData>
    <row r="1" spans="1:31">
      <c r="A1" s="24"/>
    </row>
    <row r="5" spans="1:31" s="2" customFormat="1" ht="6.95" customHeight="1">
      <c r="A5" s="10"/>
      <c r="B5" s="14"/>
      <c r="C5" s="125"/>
      <c r="D5" s="15"/>
      <c r="E5" s="15"/>
      <c r="F5" s="15"/>
      <c r="G5" s="15"/>
      <c r="H5" s="15"/>
      <c r="I5" s="15"/>
      <c r="J5" s="15"/>
      <c r="K5" s="15"/>
      <c r="L5" s="25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31" s="2" customFormat="1" ht="24.95" customHeight="1">
      <c r="A6" s="10"/>
      <c r="B6" s="11"/>
      <c r="C6" s="126" t="s">
        <v>21</v>
      </c>
      <c r="D6" s="10"/>
      <c r="E6" s="10"/>
      <c r="F6" s="10"/>
      <c r="G6" s="10"/>
      <c r="H6" s="10"/>
      <c r="I6" s="10"/>
      <c r="J6" s="10"/>
      <c r="K6" s="10"/>
      <c r="L6" s="25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31" s="2" customFormat="1" ht="6.95" customHeight="1">
      <c r="A7" s="10"/>
      <c r="B7" s="11"/>
      <c r="C7" s="77"/>
      <c r="D7" s="10"/>
      <c r="E7" s="10"/>
      <c r="F7" s="10"/>
      <c r="G7" s="10"/>
      <c r="H7" s="10"/>
      <c r="I7" s="10"/>
      <c r="J7" s="10"/>
      <c r="K7" s="10"/>
      <c r="L7" s="25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</row>
    <row r="8" spans="1:31" s="2" customFormat="1" ht="12" customHeight="1">
      <c r="A8" s="10"/>
      <c r="B8" s="11"/>
      <c r="C8" s="127" t="s">
        <v>1</v>
      </c>
      <c r="D8" s="10"/>
      <c r="E8" s="135" t="s">
        <v>209</v>
      </c>
      <c r="F8" s="136"/>
      <c r="G8" s="136"/>
      <c r="H8" s="136"/>
      <c r="I8" s="10"/>
      <c r="J8" s="10"/>
      <c r="K8" s="10"/>
      <c r="L8" s="25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31" s="2" customFormat="1" ht="14.45" customHeight="1">
      <c r="A9" s="10"/>
      <c r="B9" s="11"/>
      <c r="C9" s="77"/>
      <c r="D9" s="10"/>
      <c r="E9" s="135"/>
      <c r="F9" s="136"/>
      <c r="G9" s="136"/>
      <c r="H9" s="136"/>
      <c r="I9" s="10"/>
      <c r="J9" s="10"/>
      <c r="K9" s="10"/>
      <c r="L9" s="25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31" s="2" customFormat="1" ht="14.45" customHeight="1">
      <c r="A10" s="96"/>
      <c r="B10" s="11"/>
      <c r="C10" s="77"/>
      <c r="D10" s="96"/>
      <c r="E10" s="135"/>
      <c r="F10" s="136"/>
      <c r="G10" s="136"/>
      <c r="H10" s="136"/>
      <c r="I10" s="96"/>
      <c r="J10" s="96"/>
      <c r="K10" s="96"/>
      <c r="L10" s="25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</row>
    <row r="11" spans="1:31" s="1" customFormat="1" ht="12" customHeight="1">
      <c r="B11" s="8"/>
      <c r="C11" s="127" t="s">
        <v>19</v>
      </c>
      <c r="L11" s="8"/>
    </row>
    <row r="12" spans="1:31" s="1" customFormat="1" ht="14.45" customHeight="1">
      <c r="B12" s="8"/>
      <c r="C12" s="124"/>
      <c r="E12" s="135"/>
      <c r="F12" s="139"/>
      <c r="G12" s="139"/>
      <c r="H12" s="139"/>
      <c r="L12" s="8"/>
    </row>
    <row r="13" spans="1:31" s="1" customFormat="1" ht="12" customHeight="1">
      <c r="B13" s="8"/>
      <c r="C13" s="127" t="s">
        <v>20</v>
      </c>
      <c r="L13" s="8"/>
    </row>
    <row r="14" spans="1:31" s="2" customFormat="1" ht="14.45" customHeight="1">
      <c r="A14" s="10"/>
      <c r="B14" s="11"/>
      <c r="C14" s="77"/>
      <c r="D14" s="10"/>
      <c r="E14" s="137" t="s">
        <v>37</v>
      </c>
      <c r="F14" s="138"/>
      <c r="G14" s="138"/>
      <c r="H14" s="138"/>
      <c r="I14" s="10"/>
      <c r="J14" s="10"/>
      <c r="K14" s="10"/>
      <c r="L14" s="25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31" s="2" customFormat="1" ht="12" customHeight="1">
      <c r="A15" s="10"/>
      <c r="B15" s="11"/>
      <c r="C15" s="127" t="s">
        <v>38</v>
      </c>
      <c r="D15" s="10"/>
      <c r="E15" s="10"/>
      <c r="F15" s="10"/>
      <c r="G15" s="10"/>
      <c r="H15" s="10"/>
      <c r="I15" s="10"/>
      <c r="J15" s="10"/>
      <c r="K15" s="10"/>
      <c r="L15" s="25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31" s="2" customFormat="1" ht="14.45" customHeight="1">
      <c r="A16" s="10"/>
      <c r="B16" s="11"/>
      <c r="C16" s="77"/>
      <c r="D16" s="10"/>
      <c r="E16" s="140" t="s">
        <v>78</v>
      </c>
      <c r="F16" s="141"/>
      <c r="G16" s="141"/>
      <c r="H16" s="141"/>
      <c r="I16" s="10"/>
      <c r="J16" s="10"/>
      <c r="K16" s="10"/>
      <c r="L16" s="25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47" s="2" customFormat="1" ht="6.95" customHeight="1">
      <c r="A17" s="10"/>
      <c r="B17" s="11"/>
      <c r="C17" s="77"/>
      <c r="D17" s="10"/>
      <c r="E17" s="10"/>
      <c r="F17" s="10"/>
      <c r="G17" s="10"/>
      <c r="H17" s="10"/>
      <c r="I17" s="10"/>
      <c r="J17" s="10"/>
      <c r="K17" s="10"/>
      <c r="L17" s="25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47" s="2" customFormat="1" ht="12" customHeight="1">
      <c r="A18" s="10"/>
      <c r="B18" s="11"/>
      <c r="C18" s="127" t="s">
        <v>2</v>
      </c>
      <c r="D18" s="10"/>
      <c r="E18" s="10"/>
      <c r="F18" s="72" t="s">
        <v>105</v>
      </c>
      <c r="G18" s="10"/>
      <c r="H18" s="10"/>
      <c r="I18" s="9" t="s">
        <v>3</v>
      </c>
      <c r="J18" s="113" t="s">
        <v>79</v>
      </c>
      <c r="K18" s="10"/>
      <c r="L18" s="25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47" s="2" customFormat="1" ht="18.75" customHeight="1">
      <c r="A19" s="10"/>
      <c r="B19" s="11"/>
      <c r="C19" s="77"/>
      <c r="D19" s="10"/>
      <c r="E19" s="10"/>
      <c r="F19" s="96" t="s">
        <v>107</v>
      </c>
      <c r="G19" s="10"/>
      <c r="H19" s="10"/>
      <c r="I19" s="10"/>
      <c r="J19" s="10"/>
      <c r="K19" s="10"/>
      <c r="L19" s="25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47" s="2" customFormat="1" ht="26.45" customHeight="1">
      <c r="A20" s="10"/>
      <c r="B20" s="11"/>
      <c r="C20" s="127" t="s">
        <v>4</v>
      </c>
      <c r="D20" s="10"/>
      <c r="E20" s="10"/>
      <c r="F20" s="72"/>
      <c r="G20" s="10"/>
      <c r="H20" s="10"/>
      <c r="I20" s="9" t="s">
        <v>6</v>
      </c>
      <c r="J20" s="72" t="s">
        <v>64</v>
      </c>
      <c r="K20" s="10"/>
      <c r="L20" s="25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47" s="2" customFormat="1" ht="15.6" customHeight="1">
      <c r="A21" s="10"/>
      <c r="B21" s="11"/>
      <c r="C21" s="127" t="s">
        <v>5</v>
      </c>
      <c r="D21" s="10"/>
      <c r="E21" s="10"/>
      <c r="F21" s="71" t="s">
        <v>63</v>
      </c>
      <c r="G21" s="10"/>
      <c r="H21" s="10"/>
      <c r="I21" s="9" t="s">
        <v>7</v>
      </c>
      <c r="J21" s="72" t="s">
        <v>74</v>
      </c>
      <c r="K21" s="10"/>
      <c r="L21" s="25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47" s="2" customFormat="1" ht="10.35" customHeight="1">
      <c r="A22" s="10"/>
      <c r="B22" s="11"/>
      <c r="C22" s="77"/>
      <c r="D22" s="10"/>
      <c r="E22" s="10"/>
      <c r="F22" s="10"/>
      <c r="G22" s="10"/>
      <c r="H22" s="10"/>
      <c r="I22" s="10"/>
      <c r="J22" s="10"/>
      <c r="K22" s="10"/>
      <c r="L22" s="25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47" s="2" customFormat="1" ht="29.25" customHeight="1">
      <c r="A23" s="10"/>
      <c r="B23" s="11"/>
      <c r="C23" s="85" t="s">
        <v>22</v>
      </c>
      <c r="D23" s="26"/>
      <c r="E23" s="26"/>
      <c r="F23" s="26"/>
      <c r="G23" s="26"/>
      <c r="H23" s="26"/>
      <c r="I23" s="26"/>
      <c r="J23" s="27" t="s">
        <v>23</v>
      </c>
      <c r="K23" s="26"/>
      <c r="L23" s="25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</row>
    <row r="24" spans="1:47" s="2" customFormat="1" ht="10.35" customHeight="1">
      <c r="A24" s="10"/>
      <c r="B24" s="11"/>
      <c r="C24" s="77"/>
      <c r="D24" s="10"/>
      <c r="E24" s="10"/>
      <c r="F24" s="10"/>
      <c r="G24" s="10"/>
      <c r="H24" s="10"/>
      <c r="I24" s="10"/>
      <c r="J24" s="10"/>
      <c r="K24" s="10"/>
      <c r="L24" s="25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</row>
    <row r="25" spans="1:47" s="2" customFormat="1" ht="22.9" customHeight="1">
      <c r="A25" s="10"/>
      <c r="B25" s="11"/>
      <c r="C25" s="128" t="s">
        <v>13</v>
      </c>
      <c r="D25" s="10"/>
      <c r="E25" s="10"/>
      <c r="F25" s="10"/>
      <c r="G25" s="10"/>
      <c r="H25" s="10"/>
      <c r="I25" s="10"/>
      <c r="J25" s="23">
        <f>J55</f>
        <v>0</v>
      </c>
      <c r="K25" s="10"/>
      <c r="L25" s="25"/>
      <c r="M25" s="10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U25" s="7" t="s">
        <v>24</v>
      </c>
    </row>
    <row r="26" spans="1:47" s="3" customFormat="1" ht="24.95" customHeight="1">
      <c r="B26" s="28"/>
      <c r="C26" s="129"/>
      <c r="D26" s="29" t="s">
        <v>72</v>
      </c>
      <c r="E26" s="30"/>
      <c r="F26" s="30"/>
      <c r="G26" s="30"/>
      <c r="H26" s="30"/>
      <c r="I26" s="30"/>
      <c r="J26" s="94">
        <f>J57</f>
        <v>0</v>
      </c>
      <c r="L26" s="28"/>
    </row>
    <row r="27" spans="1:47" s="4" customFormat="1" ht="19.899999999999999" customHeight="1">
      <c r="B27" s="31"/>
      <c r="C27" s="130"/>
      <c r="D27" s="32" t="s">
        <v>41</v>
      </c>
      <c r="E27" s="33"/>
      <c r="F27" s="33"/>
      <c r="G27" s="33"/>
      <c r="H27" s="33"/>
      <c r="I27" s="33"/>
      <c r="J27" s="95">
        <f>J58</f>
        <v>0</v>
      </c>
      <c r="L27" s="31"/>
    </row>
    <row r="28" spans="1:47" s="4" customFormat="1" ht="19.899999999999999" customHeight="1">
      <c r="B28" s="31"/>
      <c r="C28" s="130"/>
      <c r="D28" s="32" t="s">
        <v>42</v>
      </c>
      <c r="E28" s="33"/>
      <c r="F28" s="33"/>
      <c r="G28" s="33"/>
      <c r="H28" s="33"/>
      <c r="I28" s="33"/>
      <c r="J28" s="95">
        <f>J153</f>
        <v>0</v>
      </c>
      <c r="L28" s="31"/>
    </row>
    <row r="29" spans="1:47" s="3" customFormat="1" ht="24.95" customHeight="1">
      <c r="B29" s="28"/>
      <c r="C29" s="129"/>
      <c r="D29" s="29" t="s">
        <v>77</v>
      </c>
      <c r="E29" s="30"/>
      <c r="F29" s="30"/>
      <c r="G29" s="30"/>
      <c r="H29" s="30"/>
      <c r="I29" s="30"/>
      <c r="J29" s="94">
        <f>J176</f>
        <v>0</v>
      </c>
      <c r="L29" s="28"/>
      <c r="M29" s="115"/>
    </row>
    <row r="30" spans="1:47" s="4" customFormat="1" ht="19.899999999999999" customHeight="1">
      <c r="B30" s="31"/>
      <c r="C30" s="130"/>
      <c r="D30" s="32" t="s">
        <v>43</v>
      </c>
      <c r="E30" s="33"/>
      <c r="F30" s="33"/>
      <c r="G30" s="33"/>
      <c r="H30" s="33"/>
      <c r="I30" s="33"/>
      <c r="J30" s="95">
        <f>J177</f>
        <v>0</v>
      </c>
      <c r="L30" s="31"/>
    </row>
    <row r="31" spans="1:47" s="2" customFormat="1" ht="21.75" customHeight="1">
      <c r="A31" s="10"/>
      <c r="B31" s="11"/>
      <c r="C31" s="77"/>
      <c r="D31" s="10"/>
      <c r="E31" s="10"/>
      <c r="F31" s="10"/>
      <c r="G31" s="10"/>
      <c r="H31" s="10"/>
      <c r="I31" s="10"/>
      <c r="J31" s="10"/>
      <c r="K31" s="10"/>
      <c r="L31" s="25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</row>
    <row r="32" spans="1:47" s="2" customFormat="1" ht="6.95" customHeight="1">
      <c r="A32" s="10"/>
      <c r="B32" s="12"/>
      <c r="C32" s="131"/>
      <c r="D32" s="13"/>
      <c r="E32" s="13"/>
      <c r="F32" s="13"/>
      <c r="G32" s="13"/>
      <c r="H32" s="13"/>
      <c r="I32" s="13"/>
      <c r="J32" s="13"/>
      <c r="K32" s="13"/>
      <c r="L32" s="25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</row>
    <row r="36" spans="1:31" s="2" customFormat="1" ht="6.95" customHeight="1">
      <c r="A36" s="10"/>
      <c r="B36" s="14"/>
      <c r="C36" s="125"/>
      <c r="D36" s="15"/>
      <c r="E36" s="15"/>
      <c r="F36" s="15"/>
      <c r="G36" s="15"/>
      <c r="H36" s="15"/>
      <c r="I36" s="15"/>
      <c r="J36" s="15"/>
      <c r="K36" s="15"/>
      <c r="L36" s="25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</row>
    <row r="37" spans="1:31" s="2" customFormat="1" ht="24.95" customHeight="1">
      <c r="A37" s="10"/>
      <c r="B37" s="11"/>
      <c r="C37" s="126" t="s">
        <v>25</v>
      </c>
      <c r="D37" s="10"/>
      <c r="E37" s="10"/>
      <c r="F37" s="10"/>
      <c r="G37" s="10"/>
      <c r="H37" s="10"/>
      <c r="I37" s="10"/>
      <c r="J37" s="10"/>
      <c r="K37" s="10"/>
      <c r="L37" s="25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</row>
    <row r="38" spans="1:31" s="2" customFormat="1" ht="6.95" customHeight="1">
      <c r="A38" s="10"/>
      <c r="B38" s="11"/>
      <c r="C38" s="77"/>
      <c r="D38" s="10"/>
      <c r="E38" s="10"/>
      <c r="F38" s="10"/>
      <c r="G38" s="10"/>
      <c r="H38" s="10"/>
      <c r="I38" s="10"/>
      <c r="J38" s="10"/>
      <c r="K38" s="10"/>
      <c r="L38" s="25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</row>
    <row r="39" spans="1:31" s="2" customFormat="1" ht="12" customHeight="1">
      <c r="A39" s="10"/>
      <c r="B39" s="11"/>
      <c r="C39" s="127" t="s">
        <v>1</v>
      </c>
      <c r="D39" s="10"/>
      <c r="E39" s="135" t="s">
        <v>209</v>
      </c>
      <c r="F39" s="136"/>
      <c r="G39" s="136"/>
      <c r="H39" s="136"/>
      <c r="I39" s="10"/>
      <c r="J39" s="10"/>
      <c r="K39" s="10"/>
      <c r="L39" s="25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</row>
    <row r="40" spans="1:31" s="2" customFormat="1" ht="14.45" customHeight="1">
      <c r="A40" s="10"/>
      <c r="B40" s="11"/>
      <c r="C40" s="77"/>
      <c r="D40" s="10"/>
      <c r="E40" s="135"/>
      <c r="F40" s="136"/>
      <c r="G40" s="136"/>
      <c r="H40" s="136"/>
      <c r="I40" s="10"/>
      <c r="J40" s="10"/>
      <c r="K40" s="10"/>
      <c r="L40" s="25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</row>
    <row r="41" spans="1:31" s="2" customFormat="1" ht="14.45" customHeight="1">
      <c r="A41" s="96"/>
      <c r="B41" s="11"/>
      <c r="C41" s="77"/>
      <c r="D41" s="96"/>
      <c r="E41" s="135"/>
      <c r="F41" s="136"/>
      <c r="G41" s="136"/>
      <c r="H41" s="136"/>
      <c r="I41" s="96"/>
      <c r="J41" s="96"/>
      <c r="K41" s="96"/>
      <c r="L41" s="25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</row>
    <row r="42" spans="1:31" s="1" customFormat="1" ht="12" customHeight="1">
      <c r="B42" s="8"/>
      <c r="C42" s="127" t="s">
        <v>19</v>
      </c>
      <c r="E42" s="70"/>
      <c r="F42" s="70"/>
      <c r="G42" s="70"/>
      <c r="H42" s="70"/>
      <c r="L42" s="8"/>
    </row>
    <row r="43" spans="1:31" s="1" customFormat="1" ht="14.45" customHeight="1">
      <c r="B43" s="8"/>
      <c r="C43" s="124"/>
      <c r="E43" s="135"/>
      <c r="F43" s="139"/>
      <c r="G43" s="139"/>
      <c r="H43" s="139"/>
      <c r="L43" s="8"/>
    </row>
    <row r="44" spans="1:31" s="1" customFormat="1" ht="12" customHeight="1">
      <c r="B44" s="8"/>
      <c r="C44" s="127" t="s">
        <v>20</v>
      </c>
      <c r="E44" s="70"/>
      <c r="F44" s="70"/>
      <c r="G44" s="70"/>
      <c r="H44" s="70"/>
      <c r="L44" s="8"/>
    </row>
    <row r="45" spans="1:31" s="2" customFormat="1" ht="14.45" customHeight="1">
      <c r="A45" s="10"/>
      <c r="B45" s="11"/>
      <c r="C45" s="77"/>
      <c r="D45" s="10"/>
      <c r="E45" s="137" t="s">
        <v>37</v>
      </c>
      <c r="F45" s="138"/>
      <c r="G45" s="138"/>
      <c r="H45" s="138"/>
      <c r="I45" s="10"/>
      <c r="J45" s="10"/>
      <c r="K45" s="10"/>
      <c r="L45" s="25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</row>
    <row r="46" spans="1:31" s="2" customFormat="1" ht="12" customHeight="1">
      <c r="A46" s="10"/>
      <c r="B46" s="11"/>
      <c r="C46" s="127" t="s">
        <v>38</v>
      </c>
      <c r="D46" s="10"/>
      <c r="E46" s="73"/>
      <c r="F46" s="73"/>
      <c r="G46" s="73"/>
      <c r="H46" s="73"/>
      <c r="I46" s="10"/>
      <c r="J46" s="10"/>
      <c r="K46" s="10"/>
      <c r="L46" s="25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</row>
    <row r="47" spans="1:31" s="2" customFormat="1" ht="14.45" customHeight="1">
      <c r="A47" s="10"/>
      <c r="B47" s="11"/>
      <c r="C47" s="77"/>
      <c r="D47" s="10"/>
      <c r="E47" s="140" t="str">
        <f>E16</f>
        <v xml:space="preserve">D.1.4.   VZDUCHOTECHNIKA </v>
      </c>
      <c r="F47" s="141"/>
      <c r="G47" s="141"/>
      <c r="H47" s="141"/>
      <c r="I47" s="10"/>
      <c r="J47" s="10"/>
      <c r="K47" s="10"/>
      <c r="L47" s="25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</row>
    <row r="48" spans="1:31" s="2" customFormat="1" ht="6.95" customHeight="1">
      <c r="A48" s="10"/>
      <c r="B48" s="11"/>
      <c r="C48" s="77"/>
      <c r="D48" s="10"/>
      <c r="E48" s="10"/>
      <c r="F48" s="10"/>
      <c r="G48" s="10"/>
      <c r="H48" s="10"/>
      <c r="I48" s="10"/>
      <c r="J48" s="10"/>
      <c r="K48" s="10"/>
      <c r="L48" s="25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</row>
    <row r="49" spans="1:65" s="2" customFormat="1" ht="12" customHeight="1">
      <c r="A49" s="10"/>
      <c r="B49" s="11"/>
      <c r="C49" s="127" t="s">
        <v>2</v>
      </c>
      <c r="D49" s="10"/>
      <c r="E49" s="10"/>
      <c r="F49" s="72" t="s">
        <v>105</v>
      </c>
      <c r="G49" s="10"/>
      <c r="H49" s="10"/>
      <c r="I49" s="9" t="s">
        <v>3</v>
      </c>
      <c r="J49" s="16" t="str">
        <f>J18</f>
        <v>06/2021</v>
      </c>
      <c r="K49" s="10"/>
      <c r="L49" s="25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</row>
    <row r="50" spans="1:65" s="2" customFormat="1" ht="13.5" customHeight="1">
      <c r="A50" s="10"/>
      <c r="B50" s="11"/>
      <c r="C50" s="77"/>
      <c r="D50" s="10"/>
      <c r="E50" s="10"/>
      <c r="F50" s="96" t="s">
        <v>107</v>
      </c>
      <c r="G50" s="10"/>
      <c r="H50" s="10"/>
      <c r="I50" s="10"/>
      <c r="J50" s="73"/>
      <c r="K50" s="10"/>
      <c r="L50" s="25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</row>
    <row r="51" spans="1:65" s="2" customFormat="1" ht="26.45" customHeight="1">
      <c r="A51" s="10"/>
      <c r="B51" s="11"/>
      <c r="C51" s="127" t="s">
        <v>4</v>
      </c>
      <c r="D51" s="10"/>
      <c r="E51" s="10"/>
      <c r="F51" s="72" t="s">
        <v>106</v>
      </c>
      <c r="G51" s="10"/>
      <c r="H51" s="10"/>
      <c r="I51" s="9" t="s">
        <v>6</v>
      </c>
      <c r="J51" s="72" t="s">
        <v>64</v>
      </c>
      <c r="K51" s="10"/>
      <c r="L51" s="25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</row>
    <row r="52" spans="1:65" s="2" customFormat="1" ht="15.6" customHeight="1">
      <c r="A52" s="10"/>
      <c r="B52" s="11"/>
      <c r="C52" s="127" t="s">
        <v>5</v>
      </c>
      <c r="D52" s="10"/>
      <c r="E52" s="10"/>
      <c r="F52" s="71" t="s">
        <v>63</v>
      </c>
      <c r="G52" s="10"/>
      <c r="H52" s="10"/>
      <c r="I52" s="9" t="s">
        <v>7</v>
      </c>
      <c r="J52" s="72" t="str">
        <f>J21</f>
        <v>M.Králová</v>
      </c>
      <c r="K52" s="10"/>
      <c r="L52" s="25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</row>
    <row r="53" spans="1:65" s="2" customFormat="1" ht="10.35" customHeight="1">
      <c r="A53" s="10"/>
      <c r="B53" s="11"/>
      <c r="C53" s="77"/>
      <c r="D53" s="10"/>
      <c r="E53" s="10"/>
      <c r="F53" s="10"/>
      <c r="G53" s="10"/>
      <c r="H53" s="10"/>
      <c r="I53" s="10"/>
      <c r="J53" s="10"/>
      <c r="K53" s="10"/>
      <c r="L53" s="25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</row>
    <row r="54" spans="1:65" s="5" customFormat="1" ht="29.25" customHeight="1">
      <c r="A54" s="34"/>
      <c r="B54" s="35"/>
      <c r="C54" s="132" t="s">
        <v>26</v>
      </c>
      <c r="D54" s="36" t="s">
        <v>12</v>
      </c>
      <c r="E54" s="36" t="s">
        <v>10</v>
      </c>
      <c r="F54" s="36" t="s">
        <v>11</v>
      </c>
      <c r="G54" s="36" t="s">
        <v>27</v>
      </c>
      <c r="H54" s="36" t="s">
        <v>28</v>
      </c>
      <c r="I54" s="36" t="s">
        <v>29</v>
      </c>
      <c r="J54" s="36" t="s">
        <v>23</v>
      </c>
      <c r="K54" s="37" t="s">
        <v>30</v>
      </c>
      <c r="L54" s="38"/>
      <c r="M54" s="18" t="s">
        <v>0</v>
      </c>
      <c r="N54" s="19" t="s">
        <v>8</v>
      </c>
      <c r="O54" s="19"/>
      <c r="P54" s="19"/>
      <c r="Q54" s="19"/>
      <c r="R54" s="19"/>
      <c r="S54" s="19"/>
      <c r="T54" s="20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65" s="2" customFormat="1" ht="22.9" customHeight="1">
      <c r="A55" s="10"/>
      <c r="B55" s="11"/>
      <c r="C55" s="133" t="s">
        <v>31</v>
      </c>
      <c r="D55" s="10"/>
      <c r="E55" s="10"/>
      <c r="F55" s="10"/>
      <c r="G55" s="10"/>
      <c r="H55" s="10"/>
      <c r="I55" s="10"/>
      <c r="J55" s="39">
        <f>BK55</f>
        <v>0</v>
      </c>
      <c r="K55" s="10"/>
      <c r="L55" s="11"/>
      <c r="M55" s="21"/>
      <c r="N55" s="17"/>
      <c r="O55" s="22"/>
      <c r="P55" s="40"/>
      <c r="Q55" s="22"/>
      <c r="R55" s="40"/>
      <c r="S55" s="22"/>
      <c r="T55" s="41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T55" s="7" t="s">
        <v>14</v>
      </c>
      <c r="AU55" s="7" t="s">
        <v>24</v>
      </c>
      <c r="BK55" s="42">
        <f>BK57+BK176</f>
        <v>0</v>
      </c>
    </row>
    <row r="56" spans="1:65" s="2" customFormat="1" ht="97.5">
      <c r="A56" s="96"/>
      <c r="B56" s="11"/>
      <c r="C56" s="133"/>
      <c r="D56" s="107" t="s">
        <v>75</v>
      </c>
      <c r="F56" s="108" t="s">
        <v>76</v>
      </c>
      <c r="I56" s="109"/>
      <c r="K56" s="96"/>
      <c r="L56" s="11"/>
      <c r="M56" s="102"/>
      <c r="N56" s="103"/>
      <c r="O56" s="104"/>
      <c r="P56" s="105"/>
      <c r="Q56" s="104"/>
      <c r="R56" s="105"/>
      <c r="S56" s="104"/>
      <c r="T56" s="106"/>
      <c r="U56" s="96"/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T56" s="7"/>
      <c r="AU56" s="7"/>
      <c r="BK56" s="42"/>
    </row>
    <row r="57" spans="1:65" s="6" customFormat="1" ht="25.9" customHeight="1">
      <c r="B57" s="43"/>
      <c r="C57" s="134"/>
      <c r="D57" s="44" t="s">
        <v>14</v>
      </c>
      <c r="E57" s="45" t="str">
        <f>D26</f>
        <v xml:space="preserve">Zařízení 1 - Větrání gastro provozu </v>
      </c>
      <c r="F57" s="45"/>
      <c r="J57" s="93">
        <f>BK57</f>
        <v>0</v>
      </c>
      <c r="L57" s="43"/>
      <c r="M57" s="46"/>
      <c r="N57" s="47"/>
      <c r="O57" s="47"/>
      <c r="P57" s="48"/>
      <c r="Q57" s="47"/>
      <c r="R57" s="48"/>
      <c r="S57" s="47"/>
      <c r="T57" s="49"/>
      <c r="AR57" s="44"/>
      <c r="AT57" s="50" t="s">
        <v>14</v>
      </c>
      <c r="AU57" s="50" t="s">
        <v>15</v>
      </c>
      <c r="AY57" s="44"/>
      <c r="BK57" s="112">
        <f>BK58+BK153+BK171</f>
        <v>0</v>
      </c>
    </row>
    <row r="58" spans="1:65" s="6" customFormat="1" ht="22.9" customHeight="1">
      <c r="B58" s="43"/>
      <c r="C58" s="134"/>
      <c r="D58" s="44"/>
      <c r="E58" s="76" t="s">
        <v>44</v>
      </c>
      <c r="F58" s="51" t="s">
        <v>45</v>
      </c>
      <c r="J58" s="92">
        <f>BK58</f>
        <v>0</v>
      </c>
      <c r="L58" s="43"/>
      <c r="M58" s="46"/>
      <c r="N58" s="47"/>
      <c r="O58" s="47"/>
      <c r="P58" s="48"/>
      <c r="Q58" s="47"/>
      <c r="R58" s="48"/>
      <c r="S58" s="47"/>
      <c r="T58" s="49"/>
      <c r="AR58" s="44"/>
      <c r="AT58" s="50" t="s">
        <v>14</v>
      </c>
      <c r="AU58" s="50" t="s">
        <v>16</v>
      </c>
      <c r="AY58" s="44"/>
      <c r="BK58" s="111">
        <f>SUM(BK60:BK152)</f>
        <v>0</v>
      </c>
    </row>
    <row r="59" spans="1:65" s="6" customFormat="1" ht="13.5" customHeight="1">
      <c r="B59" s="43"/>
      <c r="C59" s="134"/>
      <c r="D59" s="44"/>
      <c r="E59" s="76"/>
      <c r="F59" s="51"/>
      <c r="J59" s="92"/>
      <c r="L59" s="43"/>
      <c r="M59" s="46"/>
      <c r="N59" s="47"/>
      <c r="O59" s="47"/>
      <c r="P59" s="48"/>
      <c r="Q59" s="47"/>
      <c r="R59" s="48"/>
      <c r="S59" s="47"/>
      <c r="T59" s="49"/>
      <c r="AR59" s="44"/>
      <c r="AT59" s="50"/>
      <c r="AU59" s="50"/>
      <c r="AY59" s="44"/>
      <c r="BK59" s="111"/>
    </row>
    <row r="60" spans="1:65" s="2" customFormat="1" ht="108">
      <c r="A60" s="96"/>
      <c r="B60" s="52"/>
      <c r="C60" s="142">
        <v>1</v>
      </c>
      <c r="D60" s="143" t="s">
        <v>33</v>
      </c>
      <c r="E60" s="144" t="s">
        <v>18</v>
      </c>
      <c r="F60" s="145" t="s">
        <v>178</v>
      </c>
      <c r="G60" s="146" t="s">
        <v>40</v>
      </c>
      <c r="H60" s="147">
        <v>1</v>
      </c>
      <c r="I60" s="181"/>
      <c r="J60" s="174">
        <f t="shared" ref="J60:J61" si="0">ROUND(I60*H60,2)</f>
        <v>0</v>
      </c>
      <c r="K60" s="151"/>
      <c r="L60" s="11"/>
      <c r="M60" s="54"/>
      <c r="N60" s="55"/>
      <c r="O60" s="56"/>
      <c r="P60" s="56"/>
      <c r="Q60" s="56"/>
      <c r="R60" s="56"/>
      <c r="S60" s="56"/>
      <c r="T60" s="57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R60" s="58"/>
      <c r="AT60" s="58"/>
      <c r="AU60" s="58"/>
      <c r="AY60" s="7"/>
      <c r="BE60" s="59"/>
      <c r="BF60" s="59"/>
      <c r="BG60" s="59"/>
      <c r="BH60" s="59"/>
      <c r="BI60" s="59"/>
      <c r="BJ60" s="7"/>
      <c r="BK60" s="59">
        <f t="shared" ref="BK60:BK62" si="1">ROUND(I60*H60,2)</f>
        <v>0</v>
      </c>
      <c r="BL60" s="7"/>
      <c r="BM60" s="58"/>
    </row>
    <row r="61" spans="1:65" s="2" customFormat="1" ht="12">
      <c r="B61" s="114"/>
      <c r="C61" s="142">
        <v>2</v>
      </c>
      <c r="D61" s="143" t="s">
        <v>33</v>
      </c>
      <c r="E61" s="144" t="s">
        <v>108</v>
      </c>
      <c r="F61" s="145" t="s">
        <v>109</v>
      </c>
      <c r="G61" s="146" t="s">
        <v>40</v>
      </c>
      <c r="H61" s="147">
        <v>1</v>
      </c>
      <c r="I61" s="181"/>
      <c r="J61" s="174">
        <f t="shared" si="0"/>
        <v>0</v>
      </c>
      <c r="K61" s="145"/>
      <c r="L61" s="64"/>
      <c r="M61" s="65"/>
      <c r="N61" s="97"/>
      <c r="O61" s="98"/>
      <c r="P61" s="98"/>
      <c r="Q61" s="98"/>
      <c r="R61" s="98"/>
      <c r="S61" s="98"/>
      <c r="T61" s="57"/>
      <c r="AR61" s="58"/>
      <c r="AT61" s="58"/>
      <c r="AU61" s="58"/>
      <c r="AY61" s="99"/>
      <c r="BE61" s="100"/>
      <c r="BF61" s="100"/>
      <c r="BG61" s="100"/>
      <c r="BH61" s="100"/>
      <c r="BI61" s="100"/>
      <c r="BJ61" s="99"/>
      <c r="BK61" s="100">
        <f t="shared" si="1"/>
        <v>0</v>
      </c>
      <c r="BL61" s="99"/>
      <c r="BM61" s="58"/>
    </row>
    <row r="62" spans="1:65" s="2" customFormat="1" ht="14.45" customHeight="1">
      <c r="B62" s="114"/>
      <c r="C62" s="148">
        <v>3</v>
      </c>
      <c r="D62" s="149" t="s">
        <v>32</v>
      </c>
      <c r="E62" s="150" t="s">
        <v>139</v>
      </c>
      <c r="F62" s="151" t="s">
        <v>131</v>
      </c>
      <c r="G62" s="152" t="s">
        <v>40</v>
      </c>
      <c r="H62" s="153">
        <v>1</v>
      </c>
      <c r="I62" s="182"/>
      <c r="J62" s="175">
        <f>ROUND(I62*H62,2)</f>
        <v>0</v>
      </c>
      <c r="K62" s="151" t="s">
        <v>0</v>
      </c>
      <c r="L62" s="25"/>
      <c r="M62" s="54" t="s">
        <v>0</v>
      </c>
      <c r="N62" s="101" t="s">
        <v>9</v>
      </c>
      <c r="O62" s="98"/>
      <c r="P62" s="98"/>
      <c r="Q62" s="98"/>
      <c r="R62" s="98"/>
      <c r="S62" s="98"/>
      <c r="T62" s="57"/>
      <c r="AR62" s="58"/>
      <c r="AT62" s="58" t="s">
        <v>32</v>
      </c>
      <c r="AU62" s="58" t="s">
        <v>17</v>
      </c>
      <c r="AY62" s="99"/>
      <c r="BE62" s="100"/>
      <c r="BF62" s="100"/>
      <c r="BG62" s="100"/>
      <c r="BH62" s="100"/>
      <c r="BI62" s="100"/>
      <c r="BJ62" s="99"/>
      <c r="BK62" s="100">
        <f t="shared" si="1"/>
        <v>0</v>
      </c>
      <c r="BL62" s="99"/>
      <c r="BM62" s="58"/>
    </row>
    <row r="63" spans="1:65" s="2" customFormat="1" ht="24.75" customHeight="1">
      <c r="B63" s="114"/>
      <c r="C63" s="142">
        <v>4</v>
      </c>
      <c r="D63" s="143" t="s">
        <v>33</v>
      </c>
      <c r="E63" s="144" t="s">
        <v>80</v>
      </c>
      <c r="F63" s="154" t="s">
        <v>132</v>
      </c>
      <c r="G63" s="146" t="s">
        <v>40</v>
      </c>
      <c r="H63" s="147">
        <v>2</v>
      </c>
      <c r="I63" s="181"/>
      <c r="J63" s="174">
        <f>ROUND(I63*H63,2)</f>
        <v>0</v>
      </c>
      <c r="K63" s="145" t="s">
        <v>0</v>
      </c>
      <c r="L63" s="64"/>
      <c r="M63" s="65" t="s">
        <v>0</v>
      </c>
      <c r="N63" s="97" t="s">
        <v>9</v>
      </c>
      <c r="O63" s="98"/>
      <c r="P63" s="98"/>
      <c r="Q63" s="98"/>
      <c r="R63" s="98"/>
      <c r="S63" s="98"/>
      <c r="T63" s="57"/>
      <c r="AR63" s="58"/>
      <c r="AT63" s="58" t="s">
        <v>33</v>
      </c>
      <c r="AU63" s="58" t="s">
        <v>17</v>
      </c>
      <c r="AY63" s="99"/>
      <c r="BE63" s="100"/>
      <c r="BF63" s="100"/>
      <c r="BG63" s="100"/>
      <c r="BH63" s="100"/>
      <c r="BI63" s="100"/>
      <c r="BJ63" s="99"/>
      <c r="BK63" s="100">
        <f>ROUND(I63*H63,2)</f>
        <v>0</v>
      </c>
      <c r="BL63" s="99"/>
      <c r="BM63" s="58"/>
    </row>
    <row r="64" spans="1:65" s="2" customFormat="1" ht="20.25" customHeight="1">
      <c r="B64" s="114"/>
      <c r="C64" s="142">
        <v>5</v>
      </c>
      <c r="D64" s="143" t="s">
        <v>33</v>
      </c>
      <c r="E64" s="144" t="s">
        <v>110</v>
      </c>
      <c r="F64" s="145" t="s">
        <v>136</v>
      </c>
      <c r="G64" s="146" t="s">
        <v>40</v>
      </c>
      <c r="H64" s="147">
        <v>1</v>
      </c>
      <c r="I64" s="181"/>
      <c r="J64" s="174">
        <f>ROUND(I64*H64,2)</f>
        <v>0</v>
      </c>
      <c r="K64" s="145" t="s">
        <v>0</v>
      </c>
      <c r="L64" s="64"/>
      <c r="M64" s="65" t="s">
        <v>0</v>
      </c>
      <c r="N64" s="97" t="s">
        <v>9</v>
      </c>
      <c r="O64" s="98"/>
      <c r="P64" s="98"/>
      <c r="Q64" s="98"/>
      <c r="R64" s="98"/>
      <c r="S64" s="98"/>
      <c r="T64" s="57"/>
      <c r="AR64" s="58"/>
      <c r="AT64" s="58" t="s">
        <v>33</v>
      </c>
      <c r="AU64" s="58" t="s">
        <v>17</v>
      </c>
      <c r="AY64" s="99"/>
      <c r="BE64" s="100"/>
      <c r="BF64" s="100"/>
      <c r="BG64" s="100"/>
      <c r="BH64" s="100"/>
      <c r="BI64" s="100"/>
      <c r="BJ64" s="99"/>
      <c r="BK64" s="100">
        <f t="shared" ref="BK64:BK72" si="2">ROUND(I64*H64,2)</f>
        <v>0</v>
      </c>
      <c r="BL64" s="99"/>
      <c r="BM64" s="58"/>
    </row>
    <row r="65" spans="2:65" s="2" customFormat="1" ht="14.45" customHeight="1">
      <c r="B65" s="114"/>
      <c r="C65" s="142">
        <v>6</v>
      </c>
      <c r="D65" s="143" t="s">
        <v>33</v>
      </c>
      <c r="E65" s="144" t="s">
        <v>111</v>
      </c>
      <c r="F65" s="145" t="s">
        <v>112</v>
      </c>
      <c r="G65" s="146" t="s">
        <v>40</v>
      </c>
      <c r="H65" s="147">
        <v>1</v>
      </c>
      <c r="I65" s="181"/>
      <c r="J65" s="174">
        <f>ROUND(I65*H65,2)</f>
        <v>0</v>
      </c>
      <c r="K65" s="145" t="s">
        <v>0</v>
      </c>
      <c r="L65" s="64"/>
      <c r="M65" s="65" t="s">
        <v>0</v>
      </c>
      <c r="N65" s="97" t="s">
        <v>9</v>
      </c>
      <c r="O65" s="98"/>
      <c r="P65" s="98"/>
      <c r="Q65" s="98"/>
      <c r="R65" s="98"/>
      <c r="S65" s="98"/>
      <c r="T65" s="57"/>
      <c r="AR65" s="58"/>
      <c r="AT65" s="58" t="s">
        <v>33</v>
      </c>
      <c r="AU65" s="58" t="s">
        <v>17</v>
      </c>
      <c r="AY65" s="99"/>
      <c r="BE65" s="100"/>
      <c r="BF65" s="100"/>
      <c r="BG65" s="100"/>
      <c r="BH65" s="100"/>
      <c r="BI65" s="100"/>
      <c r="BJ65" s="99"/>
      <c r="BK65" s="100">
        <f t="shared" si="2"/>
        <v>0</v>
      </c>
      <c r="BL65" s="99"/>
      <c r="BM65" s="58"/>
    </row>
    <row r="66" spans="2:65" s="2" customFormat="1" ht="14.45" customHeight="1">
      <c r="B66" s="114"/>
      <c r="C66" s="142">
        <v>7</v>
      </c>
      <c r="D66" s="143" t="s">
        <v>33</v>
      </c>
      <c r="E66" s="144" t="s">
        <v>113</v>
      </c>
      <c r="F66" s="145" t="s">
        <v>114</v>
      </c>
      <c r="G66" s="146" t="s">
        <v>40</v>
      </c>
      <c r="H66" s="147">
        <v>1</v>
      </c>
      <c r="I66" s="181"/>
      <c r="J66" s="174">
        <f t="shared" ref="J66:J72" si="3">ROUND(I66*H66,2)</f>
        <v>0</v>
      </c>
      <c r="K66" s="145" t="s">
        <v>0</v>
      </c>
      <c r="L66" s="64"/>
      <c r="M66" s="65" t="s">
        <v>0</v>
      </c>
      <c r="N66" s="97" t="s">
        <v>9</v>
      </c>
      <c r="O66" s="98"/>
      <c r="P66" s="98"/>
      <c r="Q66" s="98"/>
      <c r="R66" s="98"/>
      <c r="S66" s="98"/>
      <c r="T66" s="57"/>
      <c r="AR66" s="58"/>
      <c r="AT66" s="58" t="s">
        <v>33</v>
      </c>
      <c r="AU66" s="58" t="s">
        <v>17</v>
      </c>
      <c r="AY66" s="99"/>
      <c r="BE66" s="100"/>
      <c r="BF66" s="100"/>
      <c r="BG66" s="100"/>
      <c r="BH66" s="100"/>
      <c r="BI66" s="100"/>
      <c r="BJ66" s="99"/>
      <c r="BK66" s="100">
        <f t="shared" si="2"/>
        <v>0</v>
      </c>
      <c r="BL66" s="99"/>
      <c r="BM66" s="58"/>
    </row>
    <row r="67" spans="2:65" s="2" customFormat="1" ht="14.45" customHeight="1">
      <c r="B67" s="114"/>
      <c r="C67" s="142">
        <v>8</v>
      </c>
      <c r="D67" s="143" t="s">
        <v>33</v>
      </c>
      <c r="E67" s="144" t="s">
        <v>115</v>
      </c>
      <c r="F67" s="145" t="s">
        <v>116</v>
      </c>
      <c r="G67" s="146" t="s">
        <v>40</v>
      </c>
      <c r="H67" s="147">
        <v>2</v>
      </c>
      <c r="I67" s="181"/>
      <c r="J67" s="174">
        <f t="shared" si="3"/>
        <v>0</v>
      </c>
      <c r="K67" s="145" t="s">
        <v>0</v>
      </c>
      <c r="L67" s="64"/>
      <c r="M67" s="65" t="s">
        <v>0</v>
      </c>
      <c r="N67" s="97" t="s">
        <v>9</v>
      </c>
      <c r="O67" s="98"/>
      <c r="P67" s="98"/>
      <c r="Q67" s="98"/>
      <c r="R67" s="98"/>
      <c r="S67" s="98"/>
      <c r="T67" s="57"/>
      <c r="AR67" s="58"/>
      <c r="AT67" s="58" t="s">
        <v>33</v>
      </c>
      <c r="AU67" s="58" t="s">
        <v>17</v>
      </c>
      <c r="AY67" s="99"/>
      <c r="BE67" s="100"/>
      <c r="BF67" s="100"/>
      <c r="BG67" s="100"/>
      <c r="BH67" s="100"/>
      <c r="BI67" s="100"/>
      <c r="BJ67" s="99"/>
      <c r="BK67" s="100">
        <f t="shared" si="2"/>
        <v>0</v>
      </c>
      <c r="BL67" s="99"/>
      <c r="BM67" s="58"/>
    </row>
    <row r="68" spans="2:65" s="2" customFormat="1" ht="14.45" customHeight="1">
      <c r="B68" s="114"/>
      <c r="C68" s="142">
        <v>9</v>
      </c>
      <c r="D68" s="143" t="s">
        <v>33</v>
      </c>
      <c r="E68" s="144" t="s">
        <v>117</v>
      </c>
      <c r="F68" s="145" t="s">
        <v>118</v>
      </c>
      <c r="G68" s="146" t="s">
        <v>49</v>
      </c>
      <c r="H68" s="147">
        <v>42</v>
      </c>
      <c r="I68" s="181"/>
      <c r="J68" s="174">
        <f t="shared" si="3"/>
        <v>0</v>
      </c>
      <c r="K68" s="145" t="s">
        <v>0</v>
      </c>
      <c r="L68" s="64"/>
      <c r="M68" s="65" t="s">
        <v>0</v>
      </c>
      <c r="N68" s="97" t="s">
        <v>9</v>
      </c>
      <c r="O68" s="98"/>
      <c r="P68" s="98"/>
      <c r="Q68" s="98"/>
      <c r="R68" s="98"/>
      <c r="S68" s="98"/>
      <c r="T68" s="57"/>
      <c r="AR68" s="58"/>
      <c r="AT68" s="58" t="s">
        <v>33</v>
      </c>
      <c r="AU68" s="58" t="s">
        <v>17</v>
      </c>
      <c r="AY68" s="99"/>
      <c r="BE68" s="100"/>
      <c r="BF68" s="100"/>
      <c r="BG68" s="100"/>
      <c r="BH68" s="100"/>
      <c r="BI68" s="100"/>
      <c r="BJ68" s="99"/>
      <c r="BK68" s="100">
        <f t="shared" si="2"/>
        <v>0</v>
      </c>
      <c r="BL68" s="99"/>
      <c r="BM68" s="58"/>
    </row>
    <row r="69" spans="2:65" s="2" customFormat="1" ht="14.45" customHeight="1">
      <c r="B69" s="114"/>
      <c r="C69" s="142">
        <v>10</v>
      </c>
      <c r="D69" s="143" t="s">
        <v>33</v>
      </c>
      <c r="E69" s="144" t="s">
        <v>119</v>
      </c>
      <c r="F69" s="145" t="s">
        <v>133</v>
      </c>
      <c r="G69" s="146" t="s">
        <v>49</v>
      </c>
      <c r="H69" s="147">
        <v>25</v>
      </c>
      <c r="I69" s="181"/>
      <c r="J69" s="174">
        <f t="shared" ref="J69" si="4">ROUND(I69*H69,2)</f>
        <v>0</v>
      </c>
      <c r="K69" s="145" t="s">
        <v>0</v>
      </c>
      <c r="L69" s="64"/>
      <c r="M69" s="65" t="s">
        <v>0</v>
      </c>
      <c r="N69" s="97" t="s">
        <v>9</v>
      </c>
      <c r="O69" s="98"/>
      <c r="P69" s="98"/>
      <c r="Q69" s="98"/>
      <c r="R69" s="98"/>
      <c r="S69" s="98"/>
      <c r="T69" s="57"/>
      <c r="AR69" s="58"/>
      <c r="AT69" s="58" t="s">
        <v>33</v>
      </c>
      <c r="AU69" s="58" t="s">
        <v>17</v>
      </c>
      <c r="AY69" s="99"/>
      <c r="BE69" s="100"/>
      <c r="BF69" s="100"/>
      <c r="BG69" s="100"/>
      <c r="BH69" s="100"/>
      <c r="BI69" s="100"/>
      <c r="BJ69" s="99"/>
      <c r="BK69" s="100">
        <f t="shared" ref="BK69" si="5">ROUND(I69*H69,2)</f>
        <v>0</v>
      </c>
      <c r="BL69" s="99"/>
      <c r="BM69" s="58"/>
    </row>
    <row r="70" spans="2:65" s="2" customFormat="1" ht="14.45" customHeight="1">
      <c r="B70" s="114"/>
      <c r="C70" s="142">
        <v>11</v>
      </c>
      <c r="D70" s="143" t="s">
        <v>33</v>
      </c>
      <c r="E70" s="144" t="s">
        <v>121</v>
      </c>
      <c r="F70" s="145" t="s">
        <v>120</v>
      </c>
      <c r="G70" s="146" t="s">
        <v>40</v>
      </c>
      <c r="H70" s="147">
        <v>1</v>
      </c>
      <c r="I70" s="181"/>
      <c r="J70" s="174">
        <f t="shared" si="3"/>
        <v>0</v>
      </c>
      <c r="K70" s="145" t="s">
        <v>0</v>
      </c>
      <c r="L70" s="64"/>
      <c r="M70" s="65" t="s">
        <v>0</v>
      </c>
      <c r="N70" s="97" t="s">
        <v>9</v>
      </c>
      <c r="O70" s="98"/>
      <c r="P70" s="98"/>
      <c r="Q70" s="98"/>
      <c r="R70" s="98"/>
      <c r="S70" s="98"/>
      <c r="T70" s="57"/>
      <c r="AR70" s="58"/>
      <c r="AT70" s="58" t="s">
        <v>33</v>
      </c>
      <c r="AU70" s="58" t="s">
        <v>17</v>
      </c>
      <c r="AY70" s="99"/>
      <c r="BE70" s="100"/>
      <c r="BF70" s="100"/>
      <c r="BG70" s="100"/>
      <c r="BH70" s="100"/>
      <c r="BI70" s="100"/>
      <c r="BJ70" s="99"/>
      <c r="BK70" s="100">
        <f t="shared" si="2"/>
        <v>0</v>
      </c>
      <c r="BL70" s="99"/>
      <c r="BM70" s="58"/>
    </row>
    <row r="71" spans="2:65" s="2" customFormat="1" ht="14.45" customHeight="1">
      <c r="B71" s="114"/>
      <c r="C71" s="142">
        <v>12</v>
      </c>
      <c r="D71" s="143" t="s">
        <v>33</v>
      </c>
      <c r="E71" s="144" t="s">
        <v>123</v>
      </c>
      <c r="F71" s="145" t="s">
        <v>122</v>
      </c>
      <c r="G71" s="146" t="s">
        <v>40</v>
      </c>
      <c r="H71" s="147">
        <v>2</v>
      </c>
      <c r="I71" s="181"/>
      <c r="J71" s="174">
        <f t="shared" si="3"/>
        <v>0</v>
      </c>
      <c r="K71" s="145" t="s">
        <v>0</v>
      </c>
      <c r="L71" s="64"/>
      <c r="M71" s="65" t="s">
        <v>0</v>
      </c>
      <c r="N71" s="97" t="s">
        <v>9</v>
      </c>
      <c r="O71" s="98"/>
      <c r="P71" s="98"/>
      <c r="Q71" s="98"/>
      <c r="R71" s="98"/>
      <c r="S71" s="98"/>
      <c r="T71" s="57"/>
      <c r="AR71" s="58"/>
      <c r="AT71" s="58" t="s">
        <v>33</v>
      </c>
      <c r="AU71" s="58" t="s">
        <v>17</v>
      </c>
      <c r="AY71" s="99"/>
      <c r="BE71" s="100"/>
      <c r="BF71" s="100"/>
      <c r="BG71" s="100"/>
      <c r="BH71" s="100"/>
      <c r="BI71" s="100"/>
      <c r="BJ71" s="99"/>
      <c r="BK71" s="100">
        <f t="shared" si="2"/>
        <v>0</v>
      </c>
      <c r="BL71" s="99"/>
      <c r="BM71" s="58"/>
    </row>
    <row r="72" spans="2:65" s="2" customFormat="1" ht="14.45" customHeight="1">
      <c r="B72" s="114"/>
      <c r="C72" s="142">
        <v>13</v>
      </c>
      <c r="D72" s="143" t="s">
        <v>33</v>
      </c>
      <c r="E72" s="144" t="s">
        <v>134</v>
      </c>
      <c r="F72" s="145" t="s">
        <v>124</v>
      </c>
      <c r="G72" s="146" t="s">
        <v>40</v>
      </c>
      <c r="H72" s="147">
        <v>1</v>
      </c>
      <c r="I72" s="181"/>
      <c r="J72" s="174">
        <f t="shared" si="3"/>
        <v>0</v>
      </c>
      <c r="K72" s="145" t="s">
        <v>0</v>
      </c>
      <c r="L72" s="64"/>
      <c r="M72" s="65" t="s">
        <v>0</v>
      </c>
      <c r="N72" s="97" t="s">
        <v>9</v>
      </c>
      <c r="O72" s="98"/>
      <c r="P72" s="98"/>
      <c r="Q72" s="98"/>
      <c r="R72" s="98"/>
      <c r="S72" s="98"/>
      <c r="T72" s="57"/>
      <c r="AR72" s="58"/>
      <c r="AT72" s="58" t="s">
        <v>33</v>
      </c>
      <c r="AU72" s="58" t="s">
        <v>17</v>
      </c>
      <c r="AY72" s="99"/>
      <c r="BE72" s="100"/>
      <c r="BF72" s="100"/>
      <c r="BG72" s="100"/>
      <c r="BH72" s="100"/>
      <c r="BI72" s="100"/>
      <c r="BJ72" s="99"/>
      <c r="BK72" s="100">
        <f t="shared" si="2"/>
        <v>0</v>
      </c>
      <c r="BL72" s="99"/>
      <c r="BM72" s="58"/>
    </row>
    <row r="73" spans="2:65" s="2" customFormat="1" ht="14.45" customHeight="1">
      <c r="B73" s="114"/>
      <c r="C73" s="142">
        <v>14</v>
      </c>
      <c r="D73" s="143" t="s">
        <v>33</v>
      </c>
      <c r="E73" s="144" t="s">
        <v>135</v>
      </c>
      <c r="F73" s="145" t="s">
        <v>126</v>
      </c>
      <c r="G73" s="146" t="s">
        <v>40</v>
      </c>
      <c r="H73" s="147">
        <v>1</v>
      </c>
      <c r="I73" s="181"/>
      <c r="J73" s="174">
        <f>ROUND(I73*H73,2)</f>
        <v>0</v>
      </c>
      <c r="K73" s="145" t="s">
        <v>0</v>
      </c>
      <c r="L73" s="64"/>
      <c r="M73" s="65" t="s">
        <v>0</v>
      </c>
      <c r="N73" s="97" t="s">
        <v>9</v>
      </c>
      <c r="O73" s="98"/>
      <c r="P73" s="98"/>
      <c r="Q73" s="98"/>
      <c r="R73" s="98"/>
      <c r="S73" s="98"/>
      <c r="T73" s="57"/>
      <c r="AR73" s="58"/>
      <c r="AT73" s="58" t="s">
        <v>33</v>
      </c>
      <c r="AU73" s="58" t="s">
        <v>17</v>
      </c>
      <c r="AY73" s="99"/>
      <c r="BE73" s="100"/>
      <c r="BF73" s="100"/>
      <c r="BG73" s="100"/>
      <c r="BH73" s="100"/>
      <c r="BI73" s="100"/>
      <c r="BJ73" s="99"/>
      <c r="BK73" s="100">
        <f>ROUND(I73*H73,2)</f>
        <v>0</v>
      </c>
      <c r="BL73" s="99"/>
      <c r="BM73" s="58"/>
    </row>
    <row r="74" spans="2:65" s="2" customFormat="1" ht="14.45" customHeight="1">
      <c r="B74" s="114"/>
      <c r="C74" s="142">
        <v>15</v>
      </c>
      <c r="D74" s="143" t="s">
        <v>33</v>
      </c>
      <c r="E74" s="144" t="s">
        <v>125</v>
      </c>
      <c r="F74" s="145" t="s">
        <v>128</v>
      </c>
      <c r="G74" s="146" t="s">
        <v>40</v>
      </c>
      <c r="H74" s="147">
        <v>2</v>
      </c>
      <c r="I74" s="181"/>
      <c r="J74" s="174">
        <f t="shared" ref="J74:J75" si="6">ROUND(I74*H74,2)</f>
        <v>0</v>
      </c>
      <c r="K74" s="145" t="s">
        <v>0</v>
      </c>
      <c r="L74" s="64"/>
      <c r="M74" s="65" t="s">
        <v>0</v>
      </c>
      <c r="N74" s="97" t="s">
        <v>9</v>
      </c>
      <c r="O74" s="98"/>
      <c r="P74" s="98"/>
      <c r="Q74" s="98"/>
      <c r="R74" s="98"/>
      <c r="S74" s="98"/>
      <c r="T74" s="57"/>
      <c r="AR74" s="58"/>
      <c r="AT74" s="58" t="s">
        <v>33</v>
      </c>
      <c r="AU74" s="58" t="s">
        <v>17</v>
      </c>
      <c r="AY74" s="99"/>
      <c r="BE74" s="100"/>
      <c r="BF74" s="100"/>
      <c r="BG74" s="100"/>
      <c r="BH74" s="100"/>
      <c r="BI74" s="100"/>
      <c r="BJ74" s="99"/>
      <c r="BK74" s="100">
        <f t="shared" ref="BK74:BK77" si="7">ROUND(I74*H74,2)</f>
        <v>0</v>
      </c>
      <c r="BL74" s="99"/>
      <c r="BM74" s="58"/>
    </row>
    <row r="75" spans="2:65" s="2" customFormat="1" ht="14.45" customHeight="1">
      <c r="B75" s="114"/>
      <c r="C75" s="142">
        <v>16</v>
      </c>
      <c r="D75" s="143" t="s">
        <v>33</v>
      </c>
      <c r="E75" s="144" t="s">
        <v>127</v>
      </c>
      <c r="F75" s="145" t="s">
        <v>129</v>
      </c>
      <c r="G75" s="146" t="s">
        <v>35</v>
      </c>
      <c r="H75" s="147">
        <v>1</v>
      </c>
      <c r="I75" s="181"/>
      <c r="J75" s="174">
        <f t="shared" si="6"/>
        <v>0</v>
      </c>
      <c r="K75" s="145" t="s">
        <v>0</v>
      </c>
      <c r="L75" s="64"/>
      <c r="M75" s="65" t="s">
        <v>0</v>
      </c>
      <c r="N75" s="97" t="s">
        <v>9</v>
      </c>
      <c r="O75" s="98"/>
      <c r="P75" s="98"/>
      <c r="Q75" s="98"/>
      <c r="R75" s="98"/>
      <c r="S75" s="98"/>
      <c r="T75" s="57"/>
      <c r="AR75" s="58"/>
      <c r="AT75" s="58" t="s">
        <v>33</v>
      </c>
      <c r="AU75" s="58" t="s">
        <v>17</v>
      </c>
      <c r="AY75" s="99"/>
      <c r="BE75" s="100"/>
      <c r="BF75" s="100"/>
      <c r="BG75" s="100"/>
      <c r="BH75" s="100"/>
      <c r="BI75" s="100"/>
      <c r="BJ75" s="99"/>
      <c r="BK75" s="100">
        <f t="shared" si="7"/>
        <v>0</v>
      </c>
      <c r="BL75" s="99"/>
      <c r="BM75" s="58"/>
    </row>
    <row r="76" spans="2:65" s="2" customFormat="1" ht="14.45" customHeight="1">
      <c r="B76" s="114"/>
      <c r="C76" s="148">
        <v>17</v>
      </c>
      <c r="D76" s="149" t="s">
        <v>32</v>
      </c>
      <c r="E76" s="150" t="s">
        <v>130</v>
      </c>
      <c r="F76" s="151" t="s">
        <v>131</v>
      </c>
      <c r="G76" s="152" t="s">
        <v>40</v>
      </c>
      <c r="H76" s="153">
        <v>1</v>
      </c>
      <c r="I76" s="182"/>
      <c r="J76" s="175">
        <f>ROUND(I76*H76,2)</f>
        <v>0</v>
      </c>
      <c r="K76" s="151" t="s">
        <v>0</v>
      </c>
      <c r="L76" s="25"/>
      <c r="M76" s="54" t="s">
        <v>0</v>
      </c>
      <c r="N76" s="101" t="s">
        <v>9</v>
      </c>
      <c r="O76" s="98"/>
      <c r="P76" s="98"/>
      <c r="Q76" s="98"/>
      <c r="R76" s="98"/>
      <c r="S76" s="98"/>
      <c r="T76" s="57"/>
      <c r="AR76" s="58"/>
      <c r="AT76" s="58" t="s">
        <v>32</v>
      </c>
      <c r="AU76" s="58" t="s">
        <v>17</v>
      </c>
      <c r="AY76" s="99"/>
      <c r="BE76" s="100"/>
      <c r="BF76" s="100"/>
      <c r="BG76" s="100"/>
      <c r="BH76" s="100"/>
      <c r="BI76" s="100"/>
      <c r="BJ76" s="99"/>
      <c r="BK76" s="100">
        <f t="shared" si="7"/>
        <v>0</v>
      </c>
      <c r="BL76" s="99"/>
      <c r="BM76" s="58"/>
    </row>
    <row r="77" spans="2:65" s="2" customFormat="1" ht="24">
      <c r="B77" s="114"/>
      <c r="C77" s="142">
        <v>18</v>
      </c>
      <c r="D77" s="143" t="s">
        <v>33</v>
      </c>
      <c r="E77" s="144" t="s">
        <v>82</v>
      </c>
      <c r="F77" s="145" t="s">
        <v>137</v>
      </c>
      <c r="G77" s="146" t="s">
        <v>40</v>
      </c>
      <c r="H77" s="147">
        <v>2</v>
      </c>
      <c r="I77" s="181"/>
      <c r="J77" s="174">
        <f t="shared" ref="J77" si="8">ROUND(I77*H77,2)</f>
        <v>0</v>
      </c>
      <c r="K77" s="145"/>
      <c r="L77" s="64"/>
      <c r="M77" s="65"/>
      <c r="N77" s="97"/>
      <c r="O77" s="98"/>
      <c r="P77" s="98"/>
      <c r="Q77" s="98"/>
      <c r="R77" s="98"/>
      <c r="S77" s="98"/>
      <c r="T77" s="57"/>
      <c r="AR77" s="58"/>
      <c r="AT77" s="58"/>
      <c r="AU77" s="58"/>
      <c r="AY77" s="99"/>
      <c r="BE77" s="100"/>
      <c r="BF77" s="100"/>
      <c r="BG77" s="100"/>
      <c r="BH77" s="100"/>
      <c r="BI77" s="100"/>
      <c r="BJ77" s="99"/>
      <c r="BK77" s="100">
        <f t="shared" si="7"/>
        <v>0</v>
      </c>
      <c r="BL77" s="99"/>
      <c r="BM77" s="58"/>
    </row>
    <row r="78" spans="2:65" s="2" customFormat="1" ht="14.45" customHeight="1">
      <c r="B78" s="114"/>
      <c r="C78" s="148">
        <v>19</v>
      </c>
      <c r="D78" s="149" t="s">
        <v>32</v>
      </c>
      <c r="E78" s="150" t="s">
        <v>138</v>
      </c>
      <c r="F78" s="151" t="s">
        <v>131</v>
      </c>
      <c r="G78" s="152" t="s">
        <v>40</v>
      </c>
      <c r="H78" s="153">
        <v>1</v>
      </c>
      <c r="I78" s="182"/>
      <c r="J78" s="175">
        <f>ROUND(I78*H78,2)</f>
        <v>0</v>
      </c>
      <c r="K78" s="151" t="s">
        <v>0</v>
      </c>
      <c r="L78" s="25"/>
      <c r="M78" s="54" t="s">
        <v>0</v>
      </c>
      <c r="N78" s="101" t="s">
        <v>9</v>
      </c>
      <c r="O78" s="98"/>
      <c r="P78" s="98"/>
      <c r="Q78" s="98"/>
      <c r="R78" s="98"/>
      <c r="S78" s="98"/>
      <c r="T78" s="57"/>
      <c r="AR78" s="58"/>
      <c r="AT78" s="58" t="s">
        <v>32</v>
      </c>
      <c r="AU78" s="58" t="s">
        <v>17</v>
      </c>
      <c r="AY78" s="99"/>
      <c r="BE78" s="100"/>
      <c r="BF78" s="100"/>
      <c r="BG78" s="100"/>
      <c r="BH78" s="100"/>
      <c r="BI78" s="100"/>
      <c r="BJ78" s="99"/>
      <c r="BK78" s="100">
        <f t="shared" ref="BK78:BK79" si="9">ROUND(I78*H78,2)</f>
        <v>0</v>
      </c>
      <c r="BL78" s="99"/>
      <c r="BM78" s="58"/>
    </row>
    <row r="79" spans="2:65" s="2" customFormat="1" ht="27.75" customHeight="1">
      <c r="B79" s="114"/>
      <c r="C79" s="142">
        <v>20</v>
      </c>
      <c r="D79" s="143" t="s">
        <v>33</v>
      </c>
      <c r="E79" s="144" t="s">
        <v>83</v>
      </c>
      <c r="F79" s="145" t="s">
        <v>140</v>
      </c>
      <c r="G79" s="146" t="s">
        <v>40</v>
      </c>
      <c r="H79" s="147">
        <v>2</v>
      </c>
      <c r="I79" s="181"/>
      <c r="J79" s="174">
        <f t="shared" ref="J79" si="10">ROUND(I79*H79,2)</f>
        <v>0</v>
      </c>
      <c r="K79" s="145" t="s">
        <v>0</v>
      </c>
      <c r="L79" s="64"/>
      <c r="M79" s="65" t="s">
        <v>0</v>
      </c>
      <c r="N79" s="97" t="s">
        <v>9</v>
      </c>
      <c r="O79" s="98"/>
      <c r="P79" s="98"/>
      <c r="Q79" s="98"/>
      <c r="R79" s="98"/>
      <c r="S79" s="98"/>
      <c r="T79" s="57"/>
      <c r="AR79" s="58"/>
      <c r="AT79" s="58" t="s">
        <v>33</v>
      </c>
      <c r="AU79" s="58" t="s">
        <v>17</v>
      </c>
      <c r="AY79" s="99"/>
      <c r="BE79" s="100"/>
      <c r="BF79" s="100"/>
      <c r="BG79" s="100"/>
      <c r="BH79" s="100"/>
      <c r="BI79" s="100"/>
      <c r="BJ79" s="99"/>
      <c r="BK79" s="100">
        <f t="shared" si="9"/>
        <v>0</v>
      </c>
      <c r="BL79" s="99"/>
      <c r="BM79" s="58"/>
    </row>
    <row r="80" spans="2:65" s="2" customFormat="1" ht="27.75" customHeight="1">
      <c r="B80" s="114"/>
      <c r="C80" s="142">
        <v>21</v>
      </c>
      <c r="D80" s="143" t="s">
        <v>33</v>
      </c>
      <c r="E80" s="144" t="s">
        <v>84</v>
      </c>
      <c r="F80" s="145" t="s">
        <v>141</v>
      </c>
      <c r="G80" s="146" t="s">
        <v>40</v>
      </c>
      <c r="H80" s="147">
        <v>2</v>
      </c>
      <c r="I80" s="181"/>
      <c r="J80" s="174">
        <f t="shared" ref="J80" si="11">ROUND(I80*H80,2)</f>
        <v>0</v>
      </c>
      <c r="K80" s="145" t="s">
        <v>0</v>
      </c>
      <c r="L80" s="64"/>
      <c r="M80" s="65" t="s">
        <v>0</v>
      </c>
      <c r="N80" s="97" t="s">
        <v>9</v>
      </c>
      <c r="O80" s="98"/>
      <c r="P80" s="98"/>
      <c r="Q80" s="98"/>
      <c r="R80" s="98"/>
      <c r="S80" s="98"/>
      <c r="T80" s="57"/>
      <c r="AR80" s="58"/>
      <c r="AT80" s="58" t="s">
        <v>33</v>
      </c>
      <c r="AU80" s="58" t="s">
        <v>17</v>
      </c>
      <c r="AY80" s="99"/>
      <c r="BE80" s="100"/>
      <c r="BF80" s="100"/>
      <c r="BG80" s="100"/>
      <c r="BH80" s="100"/>
      <c r="BI80" s="100"/>
      <c r="BJ80" s="99"/>
      <c r="BK80" s="100">
        <f t="shared" ref="BK80:BK82" si="12">ROUND(I80*H80,2)</f>
        <v>0</v>
      </c>
      <c r="BL80" s="99"/>
      <c r="BM80" s="58"/>
    </row>
    <row r="81" spans="1:65" s="2" customFormat="1" ht="14.45" customHeight="1">
      <c r="B81" s="114"/>
      <c r="C81" s="148">
        <v>22</v>
      </c>
      <c r="D81" s="149" t="s">
        <v>32</v>
      </c>
      <c r="E81" s="150" t="s">
        <v>142</v>
      </c>
      <c r="F81" s="151" t="s">
        <v>131</v>
      </c>
      <c r="G81" s="152" t="s">
        <v>40</v>
      </c>
      <c r="H81" s="153">
        <v>1</v>
      </c>
      <c r="I81" s="182"/>
      <c r="J81" s="175">
        <f>ROUND(I81*H81,2)</f>
        <v>0</v>
      </c>
      <c r="K81" s="151" t="s">
        <v>0</v>
      </c>
      <c r="L81" s="25"/>
      <c r="M81" s="54" t="s">
        <v>0</v>
      </c>
      <c r="N81" s="101" t="s">
        <v>9</v>
      </c>
      <c r="O81" s="98"/>
      <c r="P81" s="98"/>
      <c r="Q81" s="98"/>
      <c r="R81" s="98"/>
      <c r="S81" s="98"/>
      <c r="T81" s="57"/>
      <c r="AR81" s="58"/>
      <c r="AT81" s="58" t="s">
        <v>32</v>
      </c>
      <c r="AU81" s="58" t="s">
        <v>17</v>
      </c>
      <c r="AY81" s="99"/>
      <c r="BE81" s="100"/>
      <c r="BF81" s="100"/>
      <c r="BG81" s="100"/>
      <c r="BH81" s="100"/>
      <c r="BI81" s="100"/>
      <c r="BJ81" s="99"/>
      <c r="BK81" s="100">
        <f t="shared" si="12"/>
        <v>0</v>
      </c>
      <c r="BL81" s="99"/>
      <c r="BM81" s="58"/>
    </row>
    <row r="82" spans="1:65" s="2" customFormat="1" ht="14.45" customHeight="1">
      <c r="B82" s="114"/>
      <c r="C82" s="142">
        <v>23</v>
      </c>
      <c r="D82" s="143" t="s">
        <v>33</v>
      </c>
      <c r="E82" s="144" t="s">
        <v>86</v>
      </c>
      <c r="F82" s="145" t="s">
        <v>144</v>
      </c>
      <c r="G82" s="146" t="s">
        <v>40</v>
      </c>
      <c r="H82" s="147">
        <v>1</v>
      </c>
      <c r="I82" s="181"/>
      <c r="J82" s="174">
        <f t="shared" ref="J82" si="13">ROUND(I82*H82,2)</f>
        <v>0</v>
      </c>
      <c r="K82" s="145" t="s">
        <v>0</v>
      </c>
      <c r="L82" s="64"/>
      <c r="M82" s="65" t="s">
        <v>0</v>
      </c>
      <c r="N82" s="97" t="s">
        <v>9</v>
      </c>
      <c r="O82" s="98"/>
      <c r="P82" s="98"/>
      <c r="Q82" s="98"/>
      <c r="R82" s="98"/>
      <c r="S82" s="98"/>
      <c r="T82" s="57"/>
      <c r="AR82" s="58"/>
      <c r="AT82" s="58" t="s">
        <v>33</v>
      </c>
      <c r="AU82" s="58" t="s">
        <v>17</v>
      </c>
      <c r="AY82" s="99"/>
      <c r="BE82" s="100"/>
      <c r="BF82" s="100"/>
      <c r="BG82" s="100"/>
      <c r="BH82" s="100"/>
      <c r="BI82" s="100"/>
      <c r="BJ82" s="99"/>
      <c r="BK82" s="100">
        <f t="shared" si="12"/>
        <v>0</v>
      </c>
      <c r="BL82" s="99"/>
      <c r="BM82" s="58"/>
    </row>
    <row r="83" spans="1:65" s="2" customFormat="1" ht="29.25">
      <c r="B83" s="114"/>
      <c r="C83" s="148"/>
      <c r="D83" s="155" t="s">
        <v>75</v>
      </c>
      <c r="E83" s="150"/>
      <c r="F83" s="156" t="s">
        <v>143</v>
      </c>
      <c r="G83" s="152"/>
      <c r="H83" s="153"/>
      <c r="I83" s="185"/>
      <c r="J83" s="175"/>
      <c r="K83" s="151"/>
      <c r="L83" s="25"/>
      <c r="M83" s="54"/>
      <c r="N83" s="101"/>
      <c r="O83" s="98"/>
      <c r="P83" s="98"/>
      <c r="Q83" s="98"/>
      <c r="R83" s="98"/>
      <c r="S83" s="98"/>
      <c r="T83" s="57"/>
      <c r="AR83" s="58"/>
      <c r="AT83" s="58"/>
      <c r="AU83" s="58"/>
      <c r="AY83" s="99"/>
      <c r="BE83" s="100"/>
      <c r="BF83" s="100"/>
      <c r="BG83" s="100"/>
      <c r="BH83" s="100"/>
      <c r="BI83" s="100"/>
      <c r="BJ83" s="99"/>
      <c r="BK83" s="100"/>
      <c r="BL83" s="99"/>
      <c r="BM83" s="58"/>
    </row>
    <row r="84" spans="1:65" s="2" customFormat="1" ht="14.45" customHeight="1">
      <c r="B84" s="114"/>
      <c r="C84" s="148">
        <v>24</v>
      </c>
      <c r="D84" s="149" t="s">
        <v>32</v>
      </c>
      <c r="E84" s="150" t="s">
        <v>145</v>
      </c>
      <c r="F84" s="151" t="s">
        <v>131</v>
      </c>
      <c r="G84" s="152" t="s">
        <v>40</v>
      </c>
      <c r="H84" s="153">
        <v>1</v>
      </c>
      <c r="I84" s="182"/>
      <c r="J84" s="175">
        <f>ROUND(I84*H84,2)</f>
        <v>0</v>
      </c>
      <c r="K84" s="151" t="s">
        <v>0</v>
      </c>
      <c r="L84" s="25"/>
      <c r="M84" s="54" t="s">
        <v>0</v>
      </c>
      <c r="N84" s="101" t="s">
        <v>9</v>
      </c>
      <c r="O84" s="98"/>
      <c r="P84" s="98"/>
      <c r="Q84" s="98"/>
      <c r="R84" s="98"/>
      <c r="S84" s="98"/>
      <c r="T84" s="57"/>
      <c r="AR84" s="58"/>
      <c r="AT84" s="58" t="s">
        <v>32</v>
      </c>
      <c r="AU84" s="58" t="s">
        <v>17</v>
      </c>
      <c r="AY84" s="99"/>
      <c r="BE84" s="100"/>
      <c r="BF84" s="100"/>
      <c r="BG84" s="100"/>
      <c r="BH84" s="100"/>
      <c r="BI84" s="100"/>
      <c r="BJ84" s="99"/>
      <c r="BK84" s="100">
        <f t="shared" ref="BK84:BK85" si="14">ROUND(I84*H84,2)</f>
        <v>0</v>
      </c>
      <c r="BL84" s="99"/>
      <c r="BM84" s="58"/>
    </row>
    <row r="85" spans="1:65" s="2" customFormat="1" ht="24">
      <c r="B85" s="114"/>
      <c r="C85" s="142">
        <v>25</v>
      </c>
      <c r="D85" s="143" t="s">
        <v>33</v>
      </c>
      <c r="E85" s="144" t="s">
        <v>87</v>
      </c>
      <c r="F85" s="145" t="s">
        <v>146</v>
      </c>
      <c r="G85" s="146" t="s">
        <v>40</v>
      </c>
      <c r="H85" s="147">
        <v>1</v>
      </c>
      <c r="I85" s="181"/>
      <c r="J85" s="174">
        <f t="shared" ref="J85" si="15">ROUND(I85*H85,2)</f>
        <v>0</v>
      </c>
      <c r="K85" s="145" t="s">
        <v>0</v>
      </c>
      <c r="L85" s="64"/>
      <c r="M85" s="65" t="s">
        <v>0</v>
      </c>
      <c r="N85" s="97" t="s">
        <v>9</v>
      </c>
      <c r="O85" s="98"/>
      <c r="P85" s="98"/>
      <c r="Q85" s="98"/>
      <c r="R85" s="98"/>
      <c r="S85" s="98"/>
      <c r="T85" s="57"/>
      <c r="AR85" s="58"/>
      <c r="AT85" s="58" t="s">
        <v>33</v>
      </c>
      <c r="AU85" s="58" t="s">
        <v>17</v>
      </c>
      <c r="AY85" s="99"/>
      <c r="BE85" s="100"/>
      <c r="BF85" s="100"/>
      <c r="BG85" s="100"/>
      <c r="BH85" s="100"/>
      <c r="BI85" s="100"/>
      <c r="BJ85" s="99"/>
      <c r="BK85" s="100">
        <f t="shared" si="14"/>
        <v>0</v>
      </c>
      <c r="BL85" s="99"/>
      <c r="BM85" s="58"/>
    </row>
    <row r="86" spans="1:65" s="2" customFormat="1" ht="14.45" customHeight="1">
      <c r="B86" s="114"/>
      <c r="C86" s="148">
        <v>26</v>
      </c>
      <c r="D86" s="149" t="s">
        <v>32</v>
      </c>
      <c r="E86" s="150" t="s">
        <v>147</v>
      </c>
      <c r="F86" s="151" t="s">
        <v>131</v>
      </c>
      <c r="G86" s="152" t="s">
        <v>40</v>
      </c>
      <c r="H86" s="153">
        <v>1</v>
      </c>
      <c r="I86" s="182"/>
      <c r="J86" s="175">
        <f>ROUND(I86*H86,2)</f>
        <v>0</v>
      </c>
      <c r="K86" s="151" t="s">
        <v>0</v>
      </c>
      <c r="L86" s="25"/>
      <c r="M86" s="54" t="s">
        <v>0</v>
      </c>
      <c r="N86" s="101" t="s">
        <v>9</v>
      </c>
      <c r="O86" s="98"/>
      <c r="P86" s="98"/>
      <c r="Q86" s="98"/>
      <c r="R86" s="98"/>
      <c r="S86" s="98"/>
      <c r="T86" s="57"/>
      <c r="AR86" s="58"/>
      <c r="AT86" s="58" t="s">
        <v>32</v>
      </c>
      <c r="AU86" s="58" t="s">
        <v>17</v>
      </c>
      <c r="AY86" s="99"/>
      <c r="BE86" s="100"/>
      <c r="BF86" s="100"/>
      <c r="BG86" s="100"/>
      <c r="BH86" s="100"/>
      <c r="BI86" s="100"/>
      <c r="BJ86" s="99"/>
      <c r="BK86" s="100">
        <f t="shared" ref="BK86:BK87" si="16">ROUND(I86*H86,2)</f>
        <v>0</v>
      </c>
      <c r="BL86" s="99"/>
      <c r="BM86" s="58"/>
    </row>
    <row r="87" spans="1:65" s="2" customFormat="1" ht="14.45" customHeight="1">
      <c r="A87" s="96"/>
      <c r="B87" s="52"/>
      <c r="C87" s="142">
        <v>27</v>
      </c>
      <c r="D87" s="143" t="s">
        <v>33</v>
      </c>
      <c r="E87" s="144" t="s">
        <v>88</v>
      </c>
      <c r="F87" s="145" t="s">
        <v>85</v>
      </c>
      <c r="G87" s="146" t="s">
        <v>40</v>
      </c>
      <c r="H87" s="147">
        <v>1</v>
      </c>
      <c r="I87" s="181"/>
      <c r="J87" s="174">
        <f t="shared" ref="J87" si="17">ROUND(I87*H87,2)</f>
        <v>0</v>
      </c>
      <c r="K87" s="151"/>
      <c r="L87" s="11"/>
      <c r="M87" s="54"/>
      <c r="N87" s="55"/>
      <c r="O87" s="56"/>
      <c r="P87" s="56"/>
      <c r="Q87" s="56"/>
      <c r="R87" s="56"/>
      <c r="S87" s="56"/>
      <c r="T87" s="57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  <c r="AR87" s="58"/>
      <c r="AT87" s="58"/>
      <c r="AU87" s="58"/>
      <c r="AY87" s="7"/>
      <c r="BE87" s="59"/>
      <c r="BF87" s="59"/>
      <c r="BG87" s="59"/>
      <c r="BH87" s="59"/>
      <c r="BI87" s="59"/>
      <c r="BJ87" s="7"/>
      <c r="BK87" s="59">
        <f t="shared" si="16"/>
        <v>0</v>
      </c>
      <c r="BL87" s="7"/>
      <c r="BM87" s="58"/>
    </row>
    <row r="88" spans="1:65" s="2" customFormat="1" ht="24">
      <c r="B88" s="114"/>
      <c r="C88" s="148"/>
      <c r="D88" s="149"/>
      <c r="E88" s="150"/>
      <c r="F88" s="145" t="s">
        <v>148</v>
      </c>
      <c r="G88" s="152"/>
      <c r="H88" s="153"/>
      <c r="I88" s="185"/>
      <c r="J88" s="175"/>
      <c r="K88" s="151"/>
      <c r="L88" s="25"/>
      <c r="M88" s="54"/>
      <c r="N88" s="101"/>
      <c r="O88" s="98"/>
      <c r="P88" s="98"/>
      <c r="Q88" s="98"/>
      <c r="R88" s="98"/>
      <c r="S88" s="98"/>
      <c r="T88" s="57"/>
      <c r="AR88" s="58"/>
      <c r="AT88" s="58"/>
      <c r="AU88" s="58"/>
      <c r="AY88" s="99"/>
      <c r="BE88" s="100"/>
      <c r="BF88" s="100"/>
      <c r="BG88" s="100"/>
      <c r="BH88" s="100"/>
      <c r="BI88" s="100"/>
      <c r="BJ88" s="99"/>
      <c r="BK88" s="100"/>
      <c r="BL88" s="99"/>
      <c r="BM88" s="58"/>
    </row>
    <row r="89" spans="1:65" s="2" customFormat="1" ht="14.45" customHeight="1">
      <c r="B89" s="114"/>
      <c r="C89" s="148"/>
      <c r="D89" s="149"/>
      <c r="E89" s="150"/>
      <c r="F89" s="145" t="s">
        <v>149</v>
      </c>
      <c r="G89" s="152"/>
      <c r="H89" s="153"/>
      <c r="I89" s="185"/>
      <c r="J89" s="175"/>
      <c r="K89" s="151"/>
      <c r="L89" s="25"/>
      <c r="M89" s="54"/>
      <c r="N89" s="101"/>
      <c r="O89" s="98"/>
      <c r="P89" s="98"/>
      <c r="Q89" s="98"/>
      <c r="R89" s="98"/>
      <c r="S89" s="98"/>
      <c r="T89" s="57"/>
      <c r="AR89" s="58"/>
      <c r="AT89" s="58"/>
      <c r="AU89" s="58"/>
      <c r="AY89" s="99"/>
      <c r="BE89" s="100"/>
      <c r="BF89" s="100"/>
      <c r="BG89" s="100"/>
      <c r="BH89" s="100"/>
      <c r="BI89" s="100"/>
      <c r="BJ89" s="99"/>
      <c r="BK89" s="100"/>
      <c r="BL89" s="99"/>
      <c r="BM89" s="58"/>
    </row>
    <row r="90" spans="1:65" s="2" customFormat="1" ht="24">
      <c r="B90" s="114"/>
      <c r="C90" s="148"/>
      <c r="D90" s="149"/>
      <c r="E90" s="150"/>
      <c r="F90" s="145" t="s">
        <v>93</v>
      </c>
      <c r="G90" s="152"/>
      <c r="H90" s="153"/>
      <c r="I90" s="185"/>
      <c r="J90" s="175"/>
      <c r="K90" s="151"/>
      <c r="L90" s="25"/>
      <c r="M90" s="54"/>
      <c r="N90" s="101"/>
      <c r="O90" s="98"/>
      <c r="P90" s="98"/>
      <c r="Q90" s="98"/>
      <c r="R90" s="98"/>
      <c r="S90" s="98"/>
      <c r="T90" s="57"/>
      <c r="AR90" s="58"/>
      <c r="AT90" s="58"/>
      <c r="AU90" s="58"/>
      <c r="AY90" s="99"/>
      <c r="BE90" s="100"/>
      <c r="BF90" s="100"/>
      <c r="BG90" s="100"/>
      <c r="BH90" s="100"/>
      <c r="BI90" s="100"/>
      <c r="BJ90" s="99"/>
      <c r="BK90" s="100"/>
      <c r="BL90" s="99"/>
      <c r="BM90" s="58"/>
    </row>
    <row r="91" spans="1:65" s="2" customFormat="1" ht="24">
      <c r="B91" s="114"/>
      <c r="C91" s="148"/>
      <c r="D91" s="149"/>
      <c r="E91" s="150"/>
      <c r="F91" s="145" t="s">
        <v>94</v>
      </c>
      <c r="G91" s="152"/>
      <c r="H91" s="153"/>
      <c r="I91" s="185"/>
      <c r="J91" s="175"/>
      <c r="K91" s="151"/>
      <c r="L91" s="25"/>
      <c r="M91" s="54"/>
      <c r="N91" s="101"/>
      <c r="O91" s="98"/>
      <c r="P91" s="98"/>
      <c r="Q91" s="98"/>
      <c r="R91" s="98"/>
      <c r="S91" s="98"/>
      <c r="T91" s="57"/>
      <c r="AR91" s="58"/>
      <c r="AT91" s="58"/>
      <c r="AU91" s="58"/>
      <c r="AY91" s="99"/>
      <c r="BE91" s="100"/>
      <c r="BF91" s="100"/>
      <c r="BG91" s="100"/>
      <c r="BH91" s="100"/>
      <c r="BI91" s="100"/>
      <c r="BJ91" s="99"/>
      <c r="BK91" s="100"/>
      <c r="BL91" s="99"/>
      <c r="BM91" s="58"/>
    </row>
    <row r="92" spans="1:65" s="2" customFormat="1" ht="24">
      <c r="B92" s="114"/>
      <c r="C92" s="148"/>
      <c r="D92" s="149"/>
      <c r="E92" s="150"/>
      <c r="F92" s="145" t="s">
        <v>95</v>
      </c>
      <c r="G92" s="152"/>
      <c r="H92" s="153"/>
      <c r="I92" s="185"/>
      <c r="J92" s="175"/>
      <c r="K92" s="151"/>
      <c r="L92" s="25"/>
      <c r="M92" s="54"/>
      <c r="N92" s="101"/>
      <c r="O92" s="98"/>
      <c r="P92" s="98"/>
      <c r="Q92" s="98"/>
      <c r="R92" s="98"/>
      <c r="S92" s="98"/>
      <c r="T92" s="57"/>
      <c r="AR92" s="58"/>
      <c r="AT92" s="58"/>
      <c r="AU92" s="58"/>
      <c r="AY92" s="99"/>
      <c r="BE92" s="100"/>
      <c r="BF92" s="100"/>
      <c r="BG92" s="100"/>
      <c r="BH92" s="100"/>
      <c r="BI92" s="100"/>
      <c r="BJ92" s="99"/>
      <c r="BK92" s="100"/>
      <c r="BL92" s="99"/>
      <c r="BM92" s="58"/>
    </row>
    <row r="93" spans="1:65" s="2" customFormat="1" ht="24">
      <c r="B93" s="114"/>
      <c r="C93" s="148"/>
      <c r="D93" s="149"/>
      <c r="E93" s="150"/>
      <c r="F93" s="145" t="s">
        <v>96</v>
      </c>
      <c r="G93" s="152"/>
      <c r="H93" s="153"/>
      <c r="I93" s="185"/>
      <c r="J93" s="175"/>
      <c r="K93" s="151"/>
      <c r="L93" s="25"/>
      <c r="M93" s="54"/>
      <c r="N93" s="101"/>
      <c r="O93" s="98"/>
      <c r="P93" s="98"/>
      <c r="Q93" s="98"/>
      <c r="R93" s="98"/>
      <c r="S93" s="98"/>
      <c r="T93" s="57"/>
      <c r="AR93" s="58"/>
      <c r="AT93" s="58"/>
      <c r="AU93" s="58"/>
      <c r="AY93" s="99"/>
      <c r="BE93" s="100"/>
      <c r="BF93" s="100"/>
      <c r="BG93" s="100"/>
      <c r="BH93" s="100"/>
      <c r="BI93" s="100"/>
      <c r="BJ93" s="99"/>
      <c r="BK93" s="100"/>
      <c r="BL93" s="99"/>
      <c r="BM93" s="58"/>
    </row>
    <row r="94" spans="1:65" s="2" customFormat="1" ht="24">
      <c r="B94" s="114"/>
      <c r="C94" s="148"/>
      <c r="D94" s="149"/>
      <c r="E94" s="150"/>
      <c r="F94" s="145" t="s">
        <v>97</v>
      </c>
      <c r="G94" s="152"/>
      <c r="H94" s="153"/>
      <c r="I94" s="185"/>
      <c r="J94" s="175"/>
      <c r="K94" s="151"/>
      <c r="L94" s="25"/>
      <c r="M94" s="54"/>
      <c r="N94" s="101"/>
      <c r="O94" s="98"/>
      <c r="P94" s="98"/>
      <c r="Q94" s="98"/>
      <c r="R94" s="98"/>
      <c r="S94" s="98"/>
      <c r="T94" s="57"/>
      <c r="AR94" s="58"/>
      <c r="AT94" s="58"/>
      <c r="AU94" s="58"/>
      <c r="AY94" s="99"/>
      <c r="BE94" s="100"/>
      <c r="BF94" s="100"/>
      <c r="BG94" s="100"/>
      <c r="BH94" s="100"/>
      <c r="BI94" s="100"/>
      <c r="BJ94" s="99"/>
      <c r="BK94" s="100"/>
      <c r="BL94" s="99"/>
      <c r="BM94" s="58"/>
    </row>
    <row r="95" spans="1:65" s="2" customFormat="1" ht="24">
      <c r="B95" s="114"/>
      <c r="C95" s="148"/>
      <c r="D95" s="149"/>
      <c r="E95" s="150"/>
      <c r="F95" s="145" t="s">
        <v>98</v>
      </c>
      <c r="G95" s="152"/>
      <c r="H95" s="153"/>
      <c r="I95" s="185"/>
      <c r="J95" s="175"/>
      <c r="K95" s="151"/>
      <c r="L95" s="25"/>
      <c r="M95" s="54"/>
      <c r="N95" s="101"/>
      <c r="O95" s="98"/>
      <c r="P95" s="98"/>
      <c r="Q95" s="98"/>
      <c r="R95" s="98"/>
      <c r="S95" s="98"/>
      <c r="T95" s="57"/>
      <c r="AR95" s="58"/>
      <c r="AT95" s="58"/>
      <c r="AU95" s="58"/>
      <c r="AY95" s="99"/>
      <c r="BE95" s="100"/>
      <c r="BF95" s="100"/>
      <c r="BG95" s="100"/>
      <c r="BH95" s="100"/>
      <c r="BI95" s="100"/>
      <c r="BJ95" s="99"/>
      <c r="BK95" s="100"/>
      <c r="BL95" s="99"/>
      <c r="BM95" s="58"/>
    </row>
    <row r="96" spans="1:65" s="2" customFormat="1" ht="14.45" customHeight="1">
      <c r="B96" s="114"/>
      <c r="C96" s="148"/>
      <c r="D96" s="149"/>
      <c r="E96" s="150"/>
      <c r="F96" s="145" t="s">
        <v>92</v>
      </c>
      <c r="G96" s="152"/>
      <c r="H96" s="153"/>
      <c r="I96" s="185"/>
      <c r="J96" s="175"/>
      <c r="K96" s="151"/>
      <c r="L96" s="25"/>
      <c r="M96" s="54"/>
      <c r="N96" s="101"/>
      <c r="O96" s="98"/>
      <c r="P96" s="98"/>
      <c r="Q96" s="98"/>
      <c r="R96" s="98"/>
      <c r="S96" s="98"/>
      <c r="T96" s="57"/>
      <c r="AR96" s="58"/>
      <c r="AT96" s="58"/>
      <c r="AU96" s="58"/>
      <c r="AY96" s="99"/>
      <c r="BE96" s="100"/>
      <c r="BF96" s="100"/>
      <c r="BG96" s="100"/>
      <c r="BH96" s="100"/>
      <c r="BI96" s="100"/>
      <c r="BJ96" s="99"/>
      <c r="BK96" s="100"/>
      <c r="BL96" s="99"/>
      <c r="BM96" s="58"/>
    </row>
    <row r="97" spans="1:65" s="2" customFormat="1" ht="14.45" customHeight="1">
      <c r="A97" s="96"/>
      <c r="B97" s="52"/>
      <c r="C97" s="142">
        <v>28</v>
      </c>
      <c r="D97" s="143" t="s">
        <v>33</v>
      </c>
      <c r="E97" s="144" t="s">
        <v>89</v>
      </c>
      <c r="F97" s="145" t="s">
        <v>85</v>
      </c>
      <c r="G97" s="146" t="s">
        <v>40</v>
      </c>
      <c r="H97" s="147">
        <v>1</v>
      </c>
      <c r="I97" s="181"/>
      <c r="J97" s="174">
        <f t="shared" ref="J97" si="18">ROUND(I97*H97,2)</f>
        <v>0</v>
      </c>
      <c r="K97" s="151"/>
      <c r="L97" s="11"/>
      <c r="M97" s="54"/>
      <c r="N97" s="55"/>
      <c r="O97" s="56"/>
      <c r="P97" s="56"/>
      <c r="Q97" s="56"/>
      <c r="R97" s="56"/>
      <c r="S97" s="56"/>
      <c r="T97" s="57"/>
      <c r="U97" s="96"/>
      <c r="V97" s="96"/>
      <c r="W97" s="96"/>
      <c r="X97" s="96"/>
      <c r="Y97" s="96"/>
      <c r="Z97" s="96"/>
      <c r="AA97" s="96"/>
      <c r="AB97" s="96"/>
      <c r="AC97" s="96"/>
      <c r="AD97" s="96"/>
      <c r="AE97" s="96"/>
      <c r="AR97" s="58"/>
      <c r="AT97" s="58"/>
      <c r="AU97" s="58"/>
      <c r="AY97" s="7"/>
      <c r="BE97" s="59"/>
      <c r="BF97" s="59"/>
      <c r="BG97" s="59"/>
      <c r="BH97" s="59"/>
      <c r="BI97" s="59"/>
      <c r="BJ97" s="7"/>
      <c r="BK97" s="59">
        <f t="shared" ref="BK97" si="19">ROUND(I97*H97,2)</f>
        <v>0</v>
      </c>
      <c r="BL97" s="7"/>
      <c r="BM97" s="58"/>
    </row>
    <row r="98" spans="1:65" s="2" customFormat="1" ht="24">
      <c r="B98" s="114"/>
      <c r="C98" s="148"/>
      <c r="D98" s="149"/>
      <c r="E98" s="150"/>
      <c r="F98" s="145" t="s">
        <v>150</v>
      </c>
      <c r="G98" s="152"/>
      <c r="H98" s="153"/>
      <c r="I98" s="185"/>
      <c r="J98" s="175"/>
      <c r="K98" s="151"/>
      <c r="L98" s="25"/>
      <c r="M98" s="54"/>
      <c r="N98" s="101"/>
      <c r="O98" s="98"/>
      <c r="P98" s="98"/>
      <c r="Q98" s="98"/>
      <c r="R98" s="98"/>
      <c r="S98" s="98"/>
      <c r="T98" s="57"/>
      <c r="AR98" s="58"/>
      <c r="AT98" s="58"/>
      <c r="AU98" s="58"/>
      <c r="AY98" s="99"/>
      <c r="BE98" s="100"/>
      <c r="BF98" s="100"/>
      <c r="BG98" s="100"/>
      <c r="BH98" s="100"/>
      <c r="BI98" s="100"/>
      <c r="BJ98" s="99"/>
      <c r="BK98" s="100"/>
      <c r="BL98" s="99"/>
      <c r="BM98" s="58"/>
    </row>
    <row r="99" spans="1:65" s="2" customFormat="1" ht="24">
      <c r="B99" s="114"/>
      <c r="C99" s="148"/>
      <c r="D99" s="149"/>
      <c r="E99" s="150"/>
      <c r="F99" s="145" t="s">
        <v>151</v>
      </c>
      <c r="G99" s="152"/>
      <c r="H99" s="153"/>
      <c r="I99" s="185"/>
      <c r="J99" s="175"/>
      <c r="K99" s="151"/>
      <c r="L99" s="25"/>
      <c r="M99" s="54"/>
      <c r="N99" s="101"/>
      <c r="O99" s="98"/>
      <c r="P99" s="98"/>
      <c r="Q99" s="98"/>
      <c r="R99" s="98"/>
      <c r="S99" s="98"/>
      <c r="T99" s="57"/>
      <c r="AR99" s="58"/>
      <c r="AT99" s="58"/>
      <c r="AU99" s="58"/>
      <c r="AY99" s="99"/>
      <c r="BE99" s="100"/>
      <c r="BF99" s="100"/>
      <c r="BG99" s="100"/>
      <c r="BH99" s="100"/>
      <c r="BI99" s="100"/>
      <c r="BJ99" s="99"/>
      <c r="BK99" s="100"/>
      <c r="BL99" s="99"/>
      <c r="BM99" s="58"/>
    </row>
    <row r="100" spans="1:65" s="2" customFormat="1" ht="24">
      <c r="B100" s="114"/>
      <c r="C100" s="148"/>
      <c r="D100" s="149"/>
      <c r="E100" s="150"/>
      <c r="F100" s="145" t="s">
        <v>152</v>
      </c>
      <c r="G100" s="152"/>
      <c r="H100" s="153"/>
      <c r="I100" s="185"/>
      <c r="J100" s="175"/>
      <c r="K100" s="151"/>
      <c r="L100" s="25"/>
      <c r="M100" s="54"/>
      <c r="N100" s="101"/>
      <c r="O100" s="98"/>
      <c r="P100" s="98"/>
      <c r="Q100" s="98"/>
      <c r="R100" s="98"/>
      <c r="S100" s="98"/>
      <c r="T100" s="57"/>
      <c r="AR100" s="58"/>
      <c r="AT100" s="58"/>
      <c r="AU100" s="58"/>
      <c r="AY100" s="99"/>
      <c r="BE100" s="100"/>
      <c r="BF100" s="100"/>
      <c r="BG100" s="100"/>
      <c r="BH100" s="100"/>
      <c r="BI100" s="100"/>
      <c r="BJ100" s="99"/>
      <c r="BK100" s="100"/>
      <c r="BL100" s="99"/>
      <c r="BM100" s="58"/>
    </row>
    <row r="101" spans="1:65" s="2" customFormat="1" ht="24">
      <c r="B101" s="114"/>
      <c r="C101" s="148"/>
      <c r="D101" s="149"/>
      <c r="E101" s="150"/>
      <c r="F101" s="145" t="s">
        <v>153</v>
      </c>
      <c r="G101" s="152"/>
      <c r="H101" s="153"/>
      <c r="I101" s="185"/>
      <c r="J101" s="175"/>
      <c r="K101" s="151"/>
      <c r="L101" s="25"/>
      <c r="M101" s="54"/>
      <c r="N101" s="101"/>
      <c r="O101" s="98"/>
      <c r="P101" s="98"/>
      <c r="Q101" s="98"/>
      <c r="R101" s="98"/>
      <c r="S101" s="98"/>
      <c r="T101" s="57"/>
      <c r="AR101" s="58"/>
      <c r="AT101" s="58"/>
      <c r="AU101" s="58"/>
      <c r="AY101" s="99"/>
      <c r="BE101" s="100"/>
      <c r="BF101" s="100"/>
      <c r="BG101" s="100"/>
      <c r="BH101" s="100"/>
      <c r="BI101" s="100"/>
      <c r="BJ101" s="99"/>
      <c r="BK101" s="100"/>
      <c r="BL101" s="99"/>
      <c r="BM101" s="58"/>
    </row>
    <row r="102" spans="1:65" s="2" customFormat="1" ht="24">
      <c r="B102" s="114"/>
      <c r="C102" s="148"/>
      <c r="D102" s="149"/>
      <c r="E102" s="150"/>
      <c r="F102" s="145" t="s">
        <v>93</v>
      </c>
      <c r="G102" s="152"/>
      <c r="H102" s="153"/>
      <c r="I102" s="185"/>
      <c r="J102" s="175"/>
      <c r="K102" s="151"/>
      <c r="L102" s="25"/>
      <c r="M102" s="54"/>
      <c r="N102" s="101"/>
      <c r="O102" s="98"/>
      <c r="P102" s="98"/>
      <c r="Q102" s="98"/>
      <c r="R102" s="98"/>
      <c r="S102" s="98"/>
      <c r="T102" s="57"/>
      <c r="AR102" s="58"/>
      <c r="AT102" s="58"/>
      <c r="AU102" s="58"/>
      <c r="AY102" s="99"/>
      <c r="BE102" s="100"/>
      <c r="BF102" s="100"/>
      <c r="BG102" s="100"/>
      <c r="BH102" s="100"/>
      <c r="BI102" s="100"/>
      <c r="BJ102" s="99"/>
      <c r="BK102" s="100"/>
      <c r="BL102" s="99"/>
      <c r="BM102" s="58"/>
    </row>
    <row r="103" spans="1:65" s="2" customFormat="1" ht="24">
      <c r="B103" s="114"/>
      <c r="C103" s="148"/>
      <c r="D103" s="149"/>
      <c r="E103" s="150"/>
      <c r="F103" s="145" t="s">
        <v>94</v>
      </c>
      <c r="G103" s="152"/>
      <c r="H103" s="153"/>
      <c r="I103" s="185"/>
      <c r="J103" s="175"/>
      <c r="K103" s="151"/>
      <c r="L103" s="25"/>
      <c r="M103" s="54"/>
      <c r="N103" s="101"/>
      <c r="O103" s="98"/>
      <c r="P103" s="98"/>
      <c r="Q103" s="98"/>
      <c r="R103" s="98"/>
      <c r="S103" s="98"/>
      <c r="T103" s="57"/>
      <c r="AR103" s="58"/>
      <c r="AT103" s="58"/>
      <c r="AU103" s="58"/>
      <c r="AY103" s="99"/>
      <c r="BE103" s="100"/>
      <c r="BF103" s="100"/>
      <c r="BG103" s="100"/>
      <c r="BH103" s="100"/>
      <c r="BI103" s="100"/>
      <c r="BJ103" s="99"/>
      <c r="BK103" s="100"/>
      <c r="BL103" s="99"/>
      <c r="BM103" s="58"/>
    </row>
    <row r="104" spans="1:65" s="2" customFormat="1" ht="24">
      <c r="B104" s="114"/>
      <c r="C104" s="148"/>
      <c r="D104" s="149"/>
      <c r="E104" s="150"/>
      <c r="F104" s="145" t="s">
        <v>95</v>
      </c>
      <c r="G104" s="152"/>
      <c r="H104" s="153"/>
      <c r="I104" s="185"/>
      <c r="J104" s="175"/>
      <c r="K104" s="151"/>
      <c r="L104" s="25"/>
      <c r="M104" s="54"/>
      <c r="N104" s="101"/>
      <c r="O104" s="98"/>
      <c r="P104" s="98"/>
      <c r="Q104" s="98"/>
      <c r="R104" s="98"/>
      <c r="S104" s="98"/>
      <c r="T104" s="57"/>
      <c r="AR104" s="58"/>
      <c r="AT104" s="58"/>
      <c r="AU104" s="58"/>
      <c r="AY104" s="99"/>
      <c r="BE104" s="100"/>
      <c r="BF104" s="100"/>
      <c r="BG104" s="100"/>
      <c r="BH104" s="100"/>
      <c r="BI104" s="100"/>
      <c r="BJ104" s="99"/>
      <c r="BK104" s="100"/>
      <c r="BL104" s="99"/>
      <c r="BM104" s="58"/>
    </row>
    <row r="105" spans="1:65" s="2" customFormat="1" ht="24">
      <c r="A105" s="96"/>
      <c r="B105" s="52"/>
      <c r="C105" s="142"/>
      <c r="D105" s="143"/>
      <c r="E105" s="144"/>
      <c r="F105" s="145" t="s">
        <v>96</v>
      </c>
      <c r="G105" s="146"/>
      <c r="H105" s="147"/>
      <c r="I105" s="75"/>
      <c r="J105" s="174"/>
      <c r="K105" s="151"/>
      <c r="L105" s="11"/>
      <c r="M105" s="54"/>
      <c r="N105" s="55"/>
      <c r="O105" s="56"/>
      <c r="P105" s="56"/>
      <c r="Q105" s="56"/>
      <c r="R105" s="56"/>
      <c r="S105" s="56"/>
      <c r="T105" s="57"/>
      <c r="U105" s="96"/>
      <c r="V105" s="96"/>
      <c r="W105" s="96"/>
      <c r="X105" s="96"/>
      <c r="Y105" s="96"/>
      <c r="Z105" s="96"/>
      <c r="AA105" s="96"/>
      <c r="AB105" s="96"/>
      <c r="AC105" s="96"/>
      <c r="AD105" s="96"/>
      <c r="AE105" s="96"/>
      <c r="AR105" s="58"/>
      <c r="AT105" s="58"/>
      <c r="AU105" s="58"/>
      <c r="AY105" s="7"/>
      <c r="BE105" s="59"/>
      <c r="BF105" s="59"/>
      <c r="BG105" s="59"/>
      <c r="BH105" s="59"/>
      <c r="BI105" s="59"/>
      <c r="BJ105" s="7"/>
      <c r="BK105" s="59"/>
      <c r="BL105" s="7"/>
      <c r="BM105" s="58"/>
    </row>
    <row r="106" spans="1:65" s="2" customFormat="1" ht="24">
      <c r="A106" s="96"/>
      <c r="B106" s="52"/>
      <c r="C106" s="142"/>
      <c r="D106" s="143"/>
      <c r="E106" s="144"/>
      <c r="F106" s="145" t="s">
        <v>97</v>
      </c>
      <c r="G106" s="146"/>
      <c r="H106" s="147"/>
      <c r="I106" s="75"/>
      <c r="J106" s="174"/>
      <c r="K106" s="151"/>
      <c r="L106" s="11"/>
      <c r="M106" s="54"/>
      <c r="N106" s="55"/>
      <c r="O106" s="56"/>
      <c r="P106" s="56"/>
      <c r="Q106" s="56"/>
      <c r="R106" s="56"/>
      <c r="S106" s="56"/>
      <c r="T106" s="57"/>
      <c r="U106" s="96"/>
      <c r="V106" s="96"/>
      <c r="W106" s="96"/>
      <c r="X106" s="96"/>
      <c r="Y106" s="96"/>
      <c r="Z106" s="96"/>
      <c r="AA106" s="96"/>
      <c r="AB106" s="96"/>
      <c r="AC106" s="96"/>
      <c r="AD106" s="96"/>
      <c r="AE106" s="96"/>
      <c r="AR106" s="58"/>
      <c r="AT106" s="58"/>
      <c r="AU106" s="58"/>
      <c r="AY106" s="7"/>
      <c r="BE106" s="59"/>
      <c r="BF106" s="59"/>
      <c r="BG106" s="59"/>
      <c r="BH106" s="59"/>
      <c r="BI106" s="59"/>
      <c r="BJ106" s="7"/>
      <c r="BK106" s="59"/>
      <c r="BL106" s="7"/>
      <c r="BM106" s="58"/>
    </row>
    <row r="107" spans="1:65" s="2" customFormat="1" ht="24">
      <c r="A107" s="96"/>
      <c r="B107" s="52"/>
      <c r="C107" s="142"/>
      <c r="D107" s="143"/>
      <c r="E107" s="144"/>
      <c r="F107" s="145" t="s">
        <v>98</v>
      </c>
      <c r="G107" s="146"/>
      <c r="H107" s="147"/>
      <c r="I107" s="75"/>
      <c r="J107" s="174"/>
      <c r="K107" s="151"/>
      <c r="L107" s="11"/>
      <c r="M107" s="54"/>
      <c r="N107" s="55"/>
      <c r="O107" s="56"/>
      <c r="P107" s="56"/>
      <c r="Q107" s="56"/>
      <c r="R107" s="56"/>
      <c r="S107" s="56"/>
      <c r="T107" s="57"/>
      <c r="U107" s="96"/>
      <c r="V107" s="96"/>
      <c r="W107" s="96"/>
      <c r="X107" s="96"/>
      <c r="Y107" s="96"/>
      <c r="Z107" s="96"/>
      <c r="AA107" s="96"/>
      <c r="AB107" s="96"/>
      <c r="AC107" s="96"/>
      <c r="AD107" s="96"/>
      <c r="AE107" s="96"/>
      <c r="AR107" s="58"/>
      <c r="AT107" s="58"/>
      <c r="AU107" s="58"/>
      <c r="AY107" s="7"/>
      <c r="BE107" s="59"/>
      <c r="BF107" s="59"/>
      <c r="BG107" s="59"/>
      <c r="BH107" s="59"/>
      <c r="BI107" s="59"/>
      <c r="BJ107" s="7"/>
      <c r="BK107" s="59"/>
      <c r="BL107" s="7"/>
      <c r="BM107" s="58"/>
    </row>
    <row r="108" spans="1:65" s="2" customFormat="1" ht="14.45" customHeight="1">
      <c r="A108" s="96"/>
      <c r="B108" s="52"/>
      <c r="C108" s="142"/>
      <c r="D108" s="143"/>
      <c r="E108" s="144"/>
      <c r="F108" s="145" t="s">
        <v>92</v>
      </c>
      <c r="G108" s="146"/>
      <c r="H108" s="147"/>
      <c r="I108" s="75"/>
      <c r="J108" s="174"/>
      <c r="K108" s="151"/>
      <c r="L108" s="11"/>
      <c r="M108" s="54"/>
      <c r="N108" s="55"/>
      <c r="O108" s="56"/>
      <c r="P108" s="56"/>
      <c r="Q108" s="56"/>
      <c r="R108" s="56"/>
      <c r="S108" s="56"/>
      <c r="T108" s="57"/>
      <c r="U108" s="96"/>
      <c r="V108" s="96"/>
      <c r="W108" s="96"/>
      <c r="X108" s="96"/>
      <c r="Y108" s="96"/>
      <c r="Z108" s="96"/>
      <c r="AA108" s="96"/>
      <c r="AB108" s="96"/>
      <c r="AC108" s="96"/>
      <c r="AD108" s="96"/>
      <c r="AE108" s="96"/>
      <c r="AR108" s="58"/>
      <c r="AT108" s="58"/>
      <c r="AU108" s="58"/>
      <c r="AY108" s="7"/>
      <c r="BE108" s="59"/>
      <c r="BF108" s="59"/>
      <c r="BG108" s="59"/>
      <c r="BH108" s="59"/>
      <c r="BI108" s="59"/>
      <c r="BJ108" s="7"/>
      <c r="BK108" s="59"/>
      <c r="BL108" s="7"/>
      <c r="BM108" s="58"/>
    </row>
    <row r="109" spans="1:65" s="2" customFormat="1" ht="14.45" customHeight="1">
      <c r="A109" s="96"/>
      <c r="B109" s="52"/>
      <c r="C109" s="142">
        <v>29</v>
      </c>
      <c r="D109" s="143" t="s">
        <v>33</v>
      </c>
      <c r="E109" s="144" t="s">
        <v>90</v>
      </c>
      <c r="F109" s="145" t="s">
        <v>85</v>
      </c>
      <c r="G109" s="146" t="s">
        <v>40</v>
      </c>
      <c r="H109" s="147">
        <v>1</v>
      </c>
      <c r="I109" s="181"/>
      <c r="J109" s="174">
        <f t="shared" ref="J109" si="20">ROUND(I109*H109,2)</f>
        <v>0</v>
      </c>
      <c r="K109" s="151"/>
      <c r="L109" s="11"/>
      <c r="M109" s="54"/>
      <c r="N109" s="55"/>
      <c r="O109" s="56"/>
      <c r="P109" s="56"/>
      <c r="Q109" s="56"/>
      <c r="R109" s="56"/>
      <c r="S109" s="56"/>
      <c r="T109" s="57"/>
      <c r="U109" s="96"/>
      <c r="V109" s="96"/>
      <c r="W109" s="96"/>
      <c r="X109" s="96"/>
      <c r="Y109" s="96"/>
      <c r="Z109" s="96"/>
      <c r="AA109" s="96"/>
      <c r="AB109" s="96"/>
      <c r="AC109" s="96"/>
      <c r="AD109" s="96"/>
      <c r="AE109" s="96"/>
      <c r="AR109" s="58"/>
      <c r="AT109" s="58"/>
      <c r="AU109" s="58"/>
      <c r="AY109" s="7"/>
      <c r="BE109" s="59"/>
      <c r="BF109" s="59"/>
      <c r="BG109" s="59"/>
      <c r="BH109" s="59"/>
      <c r="BI109" s="59"/>
      <c r="BJ109" s="7"/>
      <c r="BK109" s="59">
        <f t="shared" ref="BK109" si="21">ROUND(I109*H109,2)</f>
        <v>0</v>
      </c>
      <c r="BL109" s="7"/>
      <c r="BM109" s="58"/>
    </row>
    <row r="110" spans="1:65" s="2" customFormat="1" ht="24">
      <c r="A110" s="96"/>
      <c r="B110" s="52"/>
      <c r="C110" s="142"/>
      <c r="D110" s="143"/>
      <c r="E110" s="144"/>
      <c r="F110" s="145" t="s">
        <v>154</v>
      </c>
      <c r="G110" s="146"/>
      <c r="H110" s="147"/>
      <c r="I110" s="75"/>
      <c r="J110" s="174"/>
      <c r="K110" s="151"/>
      <c r="L110" s="11"/>
      <c r="M110" s="54"/>
      <c r="N110" s="55"/>
      <c r="O110" s="56"/>
      <c r="P110" s="56"/>
      <c r="Q110" s="56"/>
      <c r="R110" s="56"/>
      <c r="S110" s="56"/>
      <c r="T110" s="57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  <c r="AR110" s="58"/>
      <c r="AT110" s="58"/>
      <c r="AU110" s="58"/>
      <c r="AY110" s="7"/>
      <c r="BE110" s="59"/>
      <c r="BF110" s="59"/>
      <c r="BG110" s="59"/>
      <c r="BH110" s="59"/>
      <c r="BI110" s="59"/>
      <c r="BJ110" s="7"/>
      <c r="BK110" s="59"/>
      <c r="BL110" s="7"/>
      <c r="BM110" s="58"/>
    </row>
    <row r="111" spans="1:65" s="2" customFormat="1" ht="24">
      <c r="A111" s="96"/>
      <c r="B111" s="52"/>
      <c r="C111" s="142"/>
      <c r="D111" s="143"/>
      <c r="E111" s="144"/>
      <c r="F111" s="145" t="s">
        <v>155</v>
      </c>
      <c r="G111" s="146"/>
      <c r="H111" s="147"/>
      <c r="I111" s="75"/>
      <c r="J111" s="174"/>
      <c r="K111" s="151"/>
      <c r="L111" s="11"/>
      <c r="M111" s="54"/>
      <c r="N111" s="55"/>
      <c r="O111" s="56"/>
      <c r="P111" s="56"/>
      <c r="Q111" s="56"/>
      <c r="R111" s="56"/>
      <c r="S111" s="56"/>
      <c r="T111" s="57"/>
      <c r="U111" s="96"/>
      <c r="V111" s="96"/>
      <c r="W111" s="96"/>
      <c r="X111" s="96"/>
      <c r="Y111" s="96"/>
      <c r="Z111" s="96"/>
      <c r="AA111" s="96"/>
      <c r="AB111" s="96"/>
      <c r="AC111" s="96"/>
      <c r="AD111" s="96"/>
      <c r="AE111" s="96"/>
      <c r="AR111" s="58"/>
      <c r="AT111" s="58"/>
      <c r="AU111" s="58"/>
      <c r="AY111" s="7"/>
      <c r="BE111" s="59"/>
      <c r="BF111" s="59"/>
      <c r="BG111" s="59"/>
      <c r="BH111" s="59"/>
      <c r="BI111" s="59"/>
      <c r="BJ111" s="7"/>
      <c r="BK111" s="59"/>
      <c r="BL111" s="7"/>
      <c r="BM111" s="58"/>
    </row>
    <row r="112" spans="1:65" s="2" customFormat="1" ht="14.45" customHeight="1">
      <c r="A112" s="96"/>
      <c r="B112" s="52"/>
      <c r="C112" s="142"/>
      <c r="D112" s="143"/>
      <c r="E112" s="144"/>
      <c r="F112" s="145" t="s">
        <v>156</v>
      </c>
      <c r="G112" s="146"/>
      <c r="H112" s="147"/>
      <c r="I112" s="75"/>
      <c r="J112" s="174"/>
      <c r="K112" s="151"/>
      <c r="L112" s="11"/>
      <c r="M112" s="54"/>
      <c r="N112" s="55"/>
      <c r="O112" s="56"/>
      <c r="P112" s="56"/>
      <c r="Q112" s="56"/>
      <c r="R112" s="56"/>
      <c r="S112" s="56"/>
      <c r="T112" s="57"/>
      <c r="U112" s="96"/>
      <c r="V112" s="96"/>
      <c r="W112" s="96"/>
      <c r="X112" s="96"/>
      <c r="Y112" s="96"/>
      <c r="Z112" s="96"/>
      <c r="AA112" s="96"/>
      <c r="AB112" s="96"/>
      <c r="AC112" s="96"/>
      <c r="AD112" s="96"/>
      <c r="AE112" s="96"/>
      <c r="AR112" s="58"/>
      <c r="AT112" s="58"/>
      <c r="AU112" s="58"/>
      <c r="AY112" s="7"/>
      <c r="BE112" s="59"/>
      <c r="BF112" s="59"/>
      <c r="BG112" s="59"/>
      <c r="BH112" s="59"/>
      <c r="BI112" s="59"/>
      <c r="BJ112" s="7"/>
      <c r="BK112" s="59"/>
      <c r="BL112" s="7"/>
      <c r="BM112" s="58"/>
    </row>
    <row r="113" spans="1:65" s="2" customFormat="1" ht="24">
      <c r="A113" s="96"/>
      <c r="B113" s="52"/>
      <c r="C113" s="142"/>
      <c r="D113" s="143"/>
      <c r="E113" s="144"/>
      <c r="F113" s="145" t="s">
        <v>93</v>
      </c>
      <c r="G113" s="146"/>
      <c r="H113" s="147"/>
      <c r="I113" s="75"/>
      <c r="J113" s="174"/>
      <c r="K113" s="151"/>
      <c r="L113" s="11"/>
      <c r="M113" s="54"/>
      <c r="N113" s="55"/>
      <c r="O113" s="56"/>
      <c r="P113" s="56"/>
      <c r="Q113" s="56"/>
      <c r="R113" s="56"/>
      <c r="S113" s="56"/>
      <c r="T113" s="57"/>
      <c r="U113" s="96"/>
      <c r="V113" s="96"/>
      <c r="W113" s="96"/>
      <c r="X113" s="96"/>
      <c r="Y113" s="96"/>
      <c r="Z113" s="96"/>
      <c r="AA113" s="96"/>
      <c r="AB113" s="96"/>
      <c r="AC113" s="96"/>
      <c r="AD113" s="96"/>
      <c r="AE113" s="96"/>
      <c r="AR113" s="58"/>
      <c r="AT113" s="58"/>
      <c r="AU113" s="58"/>
      <c r="AY113" s="7"/>
      <c r="BE113" s="59"/>
      <c r="BF113" s="59"/>
      <c r="BG113" s="59"/>
      <c r="BH113" s="59"/>
      <c r="BI113" s="59"/>
      <c r="BJ113" s="7"/>
      <c r="BK113" s="59"/>
      <c r="BL113" s="7"/>
      <c r="BM113" s="58"/>
    </row>
    <row r="114" spans="1:65" s="2" customFormat="1" ht="24">
      <c r="A114" s="96"/>
      <c r="B114" s="52"/>
      <c r="C114" s="142"/>
      <c r="D114" s="143"/>
      <c r="E114" s="144"/>
      <c r="F114" s="145" t="s">
        <v>94</v>
      </c>
      <c r="G114" s="146"/>
      <c r="H114" s="147"/>
      <c r="I114" s="75"/>
      <c r="J114" s="174"/>
      <c r="K114" s="151"/>
      <c r="L114" s="11"/>
      <c r="M114" s="54"/>
      <c r="N114" s="55"/>
      <c r="O114" s="56"/>
      <c r="P114" s="56"/>
      <c r="Q114" s="56"/>
      <c r="R114" s="56"/>
      <c r="S114" s="56"/>
      <c r="T114" s="57"/>
      <c r="U114" s="96"/>
      <c r="V114" s="96"/>
      <c r="W114" s="96"/>
      <c r="X114" s="96"/>
      <c r="Y114" s="96"/>
      <c r="Z114" s="96"/>
      <c r="AA114" s="96"/>
      <c r="AB114" s="96"/>
      <c r="AC114" s="96"/>
      <c r="AD114" s="96"/>
      <c r="AE114" s="96"/>
      <c r="AR114" s="58"/>
      <c r="AT114" s="58"/>
      <c r="AU114" s="58"/>
      <c r="AY114" s="7"/>
      <c r="BE114" s="59"/>
      <c r="BF114" s="59"/>
      <c r="BG114" s="59"/>
      <c r="BH114" s="59"/>
      <c r="BI114" s="59"/>
      <c r="BJ114" s="7"/>
      <c r="BK114" s="59"/>
      <c r="BL114" s="7"/>
      <c r="BM114" s="58"/>
    </row>
    <row r="115" spans="1:65" s="2" customFormat="1" ht="24">
      <c r="A115" s="96"/>
      <c r="B115" s="52"/>
      <c r="C115" s="142"/>
      <c r="D115" s="143"/>
      <c r="E115" s="144"/>
      <c r="F115" s="145" t="s">
        <v>95</v>
      </c>
      <c r="G115" s="146"/>
      <c r="H115" s="147"/>
      <c r="I115" s="75"/>
      <c r="J115" s="174"/>
      <c r="K115" s="151"/>
      <c r="L115" s="11"/>
      <c r="M115" s="54"/>
      <c r="N115" s="55"/>
      <c r="O115" s="56"/>
      <c r="P115" s="56"/>
      <c r="Q115" s="56"/>
      <c r="R115" s="56"/>
      <c r="S115" s="56"/>
      <c r="T115" s="57"/>
      <c r="U115" s="96"/>
      <c r="V115" s="96"/>
      <c r="W115" s="96"/>
      <c r="X115" s="96"/>
      <c r="Y115" s="96"/>
      <c r="Z115" s="96"/>
      <c r="AA115" s="96"/>
      <c r="AB115" s="96"/>
      <c r="AC115" s="96"/>
      <c r="AD115" s="96"/>
      <c r="AE115" s="96"/>
      <c r="AR115" s="58"/>
      <c r="AT115" s="58"/>
      <c r="AU115" s="58"/>
      <c r="AY115" s="7"/>
      <c r="BE115" s="59"/>
      <c r="BF115" s="59"/>
      <c r="BG115" s="59"/>
      <c r="BH115" s="59"/>
      <c r="BI115" s="59"/>
      <c r="BJ115" s="7"/>
      <c r="BK115" s="59"/>
      <c r="BL115" s="7"/>
      <c r="BM115" s="58"/>
    </row>
    <row r="116" spans="1:65" s="2" customFormat="1" ht="24">
      <c r="A116" s="96"/>
      <c r="B116" s="52"/>
      <c r="C116" s="142"/>
      <c r="D116" s="143"/>
      <c r="E116" s="144"/>
      <c r="F116" s="145" t="s">
        <v>96</v>
      </c>
      <c r="G116" s="146"/>
      <c r="H116" s="147"/>
      <c r="I116" s="75"/>
      <c r="J116" s="174"/>
      <c r="K116" s="151"/>
      <c r="L116" s="11"/>
      <c r="M116" s="54"/>
      <c r="N116" s="55"/>
      <c r="O116" s="56"/>
      <c r="P116" s="56"/>
      <c r="Q116" s="56"/>
      <c r="R116" s="56"/>
      <c r="S116" s="56"/>
      <c r="T116" s="57"/>
      <c r="U116" s="96"/>
      <c r="V116" s="96"/>
      <c r="W116" s="96"/>
      <c r="X116" s="96"/>
      <c r="Y116" s="96"/>
      <c r="Z116" s="96"/>
      <c r="AA116" s="96"/>
      <c r="AB116" s="96"/>
      <c r="AC116" s="96"/>
      <c r="AD116" s="96"/>
      <c r="AE116" s="96"/>
      <c r="AR116" s="58"/>
      <c r="AT116" s="58"/>
      <c r="AU116" s="58"/>
      <c r="AY116" s="7"/>
      <c r="BE116" s="59"/>
      <c r="BF116" s="59"/>
      <c r="BG116" s="59"/>
      <c r="BH116" s="59"/>
      <c r="BI116" s="59"/>
      <c r="BJ116" s="7"/>
      <c r="BK116" s="59"/>
      <c r="BL116" s="7"/>
      <c r="BM116" s="58"/>
    </row>
    <row r="117" spans="1:65" s="2" customFormat="1" ht="24">
      <c r="A117" s="96"/>
      <c r="B117" s="52"/>
      <c r="C117" s="142"/>
      <c r="D117" s="143"/>
      <c r="E117" s="144"/>
      <c r="F117" s="145" t="s">
        <v>97</v>
      </c>
      <c r="G117" s="146"/>
      <c r="H117" s="147"/>
      <c r="I117" s="75"/>
      <c r="J117" s="174"/>
      <c r="K117" s="151"/>
      <c r="L117" s="11"/>
      <c r="M117" s="54"/>
      <c r="N117" s="55"/>
      <c r="O117" s="56"/>
      <c r="P117" s="56"/>
      <c r="Q117" s="56"/>
      <c r="R117" s="56"/>
      <c r="S117" s="56"/>
      <c r="T117" s="57"/>
      <c r="U117" s="96"/>
      <c r="V117" s="96"/>
      <c r="W117" s="96"/>
      <c r="X117" s="96"/>
      <c r="Y117" s="96"/>
      <c r="Z117" s="96"/>
      <c r="AA117" s="96"/>
      <c r="AB117" s="96"/>
      <c r="AC117" s="96"/>
      <c r="AD117" s="96"/>
      <c r="AE117" s="96"/>
      <c r="AR117" s="58"/>
      <c r="AT117" s="58"/>
      <c r="AU117" s="58"/>
      <c r="AY117" s="7"/>
      <c r="BE117" s="59"/>
      <c r="BF117" s="59"/>
      <c r="BG117" s="59"/>
      <c r="BH117" s="59"/>
      <c r="BI117" s="59"/>
      <c r="BJ117" s="7"/>
      <c r="BK117" s="59"/>
      <c r="BL117" s="7"/>
      <c r="BM117" s="58"/>
    </row>
    <row r="118" spans="1:65" s="2" customFormat="1" ht="24">
      <c r="A118" s="96"/>
      <c r="B118" s="52"/>
      <c r="C118" s="142"/>
      <c r="D118" s="143"/>
      <c r="E118" s="144"/>
      <c r="F118" s="145" t="s">
        <v>98</v>
      </c>
      <c r="G118" s="146"/>
      <c r="H118" s="147"/>
      <c r="I118" s="75"/>
      <c r="J118" s="174"/>
      <c r="K118" s="151"/>
      <c r="L118" s="11"/>
      <c r="M118" s="54"/>
      <c r="N118" s="55"/>
      <c r="O118" s="56"/>
      <c r="P118" s="56"/>
      <c r="Q118" s="56"/>
      <c r="R118" s="56"/>
      <c r="S118" s="56"/>
      <c r="T118" s="57"/>
      <c r="U118" s="96"/>
      <c r="V118" s="96"/>
      <c r="W118" s="96"/>
      <c r="X118" s="96"/>
      <c r="Y118" s="96"/>
      <c r="Z118" s="96"/>
      <c r="AA118" s="96"/>
      <c r="AB118" s="96"/>
      <c r="AC118" s="96"/>
      <c r="AD118" s="96"/>
      <c r="AE118" s="96"/>
      <c r="AR118" s="58"/>
      <c r="AT118" s="58"/>
      <c r="AU118" s="58"/>
      <c r="AY118" s="7"/>
      <c r="BE118" s="59"/>
      <c r="BF118" s="59"/>
      <c r="BG118" s="59"/>
      <c r="BH118" s="59"/>
      <c r="BI118" s="59"/>
      <c r="BJ118" s="7"/>
      <c r="BK118" s="59"/>
      <c r="BL118" s="7"/>
      <c r="BM118" s="58"/>
    </row>
    <row r="119" spans="1:65" s="2" customFormat="1" ht="12">
      <c r="A119" s="96"/>
      <c r="B119" s="52"/>
      <c r="C119" s="142"/>
      <c r="D119" s="143"/>
      <c r="E119" s="144"/>
      <c r="F119" s="145" t="s">
        <v>92</v>
      </c>
      <c r="G119" s="146"/>
      <c r="H119" s="147"/>
      <c r="I119" s="75"/>
      <c r="J119" s="174"/>
      <c r="K119" s="151"/>
      <c r="L119" s="11"/>
      <c r="M119" s="54"/>
      <c r="N119" s="55"/>
      <c r="O119" s="56"/>
      <c r="P119" s="56"/>
      <c r="Q119" s="56"/>
      <c r="R119" s="56"/>
      <c r="S119" s="56"/>
      <c r="T119" s="57"/>
      <c r="U119" s="96"/>
      <c r="V119" s="96"/>
      <c r="W119" s="96"/>
      <c r="X119" s="96"/>
      <c r="Y119" s="96"/>
      <c r="Z119" s="96"/>
      <c r="AA119" s="96"/>
      <c r="AB119" s="96"/>
      <c r="AC119" s="96"/>
      <c r="AD119" s="96"/>
      <c r="AE119" s="96"/>
      <c r="AR119" s="58"/>
      <c r="AT119" s="58"/>
      <c r="AU119" s="58"/>
      <c r="AY119" s="7"/>
      <c r="BE119" s="59"/>
      <c r="BF119" s="59"/>
      <c r="BG119" s="59"/>
      <c r="BH119" s="59"/>
      <c r="BI119" s="59"/>
      <c r="BJ119" s="7"/>
      <c r="BK119" s="59"/>
      <c r="BL119" s="7"/>
      <c r="BM119" s="58"/>
    </row>
    <row r="120" spans="1:65" s="2" customFormat="1" ht="14.45" customHeight="1">
      <c r="A120" s="96"/>
      <c r="B120" s="52"/>
      <c r="C120" s="142">
        <v>30</v>
      </c>
      <c r="D120" s="143" t="s">
        <v>33</v>
      </c>
      <c r="E120" s="144" t="s">
        <v>91</v>
      </c>
      <c r="F120" s="145" t="s">
        <v>85</v>
      </c>
      <c r="G120" s="146" t="s">
        <v>40</v>
      </c>
      <c r="H120" s="147">
        <v>1</v>
      </c>
      <c r="I120" s="181"/>
      <c r="J120" s="174">
        <f t="shared" ref="J120" si="22">ROUND(I120*H120,2)</f>
        <v>0</v>
      </c>
      <c r="K120" s="151"/>
      <c r="L120" s="11"/>
      <c r="M120" s="54"/>
      <c r="N120" s="55"/>
      <c r="O120" s="56"/>
      <c r="P120" s="56"/>
      <c r="Q120" s="56"/>
      <c r="R120" s="56"/>
      <c r="S120" s="56"/>
      <c r="T120" s="57"/>
      <c r="U120" s="96"/>
      <c r="V120" s="96"/>
      <c r="W120" s="96"/>
      <c r="X120" s="96"/>
      <c r="Y120" s="96"/>
      <c r="Z120" s="96"/>
      <c r="AA120" s="96"/>
      <c r="AB120" s="96"/>
      <c r="AC120" s="96"/>
      <c r="AD120" s="96"/>
      <c r="AE120" s="96"/>
      <c r="AR120" s="58"/>
      <c r="AT120" s="58"/>
      <c r="AU120" s="58"/>
      <c r="AY120" s="7"/>
      <c r="BE120" s="59"/>
      <c r="BF120" s="59"/>
      <c r="BG120" s="59"/>
      <c r="BH120" s="59"/>
      <c r="BI120" s="59"/>
      <c r="BJ120" s="7"/>
      <c r="BK120" s="59">
        <f t="shared" ref="BK120" si="23">ROUND(I120*H120,2)</f>
        <v>0</v>
      </c>
      <c r="BL120" s="7"/>
      <c r="BM120" s="58"/>
    </row>
    <row r="121" spans="1:65" s="2" customFormat="1" ht="24">
      <c r="A121" s="96"/>
      <c r="B121" s="52"/>
      <c r="C121" s="142"/>
      <c r="D121" s="143"/>
      <c r="E121" s="144"/>
      <c r="F121" s="145" t="s">
        <v>157</v>
      </c>
      <c r="G121" s="146"/>
      <c r="H121" s="147"/>
      <c r="I121" s="75"/>
      <c r="J121" s="174"/>
      <c r="K121" s="151"/>
      <c r="L121" s="11"/>
      <c r="M121" s="54"/>
      <c r="N121" s="55"/>
      <c r="O121" s="56"/>
      <c r="P121" s="56"/>
      <c r="Q121" s="56"/>
      <c r="R121" s="56"/>
      <c r="S121" s="56"/>
      <c r="T121" s="57"/>
      <c r="U121" s="96"/>
      <c r="V121" s="96"/>
      <c r="W121" s="96"/>
      <c r="X121" s="96"/>
      <c r="Y121" s="96"/>
      <c r="Z121" s="96"/>
      <c r="AA121" s="96"/>
      <c r="AB121" s="96"/>
      <c r="AC121" s="96"/>
      <c r="AD121" s="96"/>
      <c r="AE121" s="96"/>
      <c r="AR121" s="58"/>
      <c r="AT121" s="58"/>
      <c r="AU121" s="58"/>
      <c r="AY121" s="7"/>
      <c r="BE121" s="59"/>
      <c r="BF121" s="59"/>
      <c r="BG121" s="59"/>
      <c r="BH121" s="59"/>
      <c r="BI121" s="59"/>
      <c r="BJ121" s="7"/>
      <c r="BK121" s="59"/>
      <c r="BL121" s="7"/>
      <c r="BM121" s="58"/>
    </row>
    <row r="122" spans="1:65" s="2" customFormat="1" ht="24">
      <c r="A122" s="96"/>
      <c r="B122" s="52"/>
      <c r="C122" s="142"/>
      <c r="D122" s="143"/>
      <c r="E122" s="144"/>
      <c r="F122" s="145" t="s">
        <v>158</v>
      </c>
      <c r="G122" s="146"/>
      <c r="H122" s="147"/>
      <c r="I122" s="75"/>
      <c r="J122" s="174"/>
      <c r="K122" s="151"/>
      <c r="L122" s="11"/>
      <c r="M122" s="54"/>
      <c r="N122" s="55"/>
      <c r="O122" s="56"/>
      <c r="P122" s="56"/>
      <c r="Q122" s="56"/>
      <c r="R122" s="56"/>
      <c r="S122" s="56"/>
      <c r="T122" s="57"/>
      <c r="U122" s="96"/>
      <c r="V122" s="96"/>
      <c r="W122" s="96"/>
      <c r="X122" s="96"/>
      <c r="Y122" s="96"/>
      <c r="Z122" s="96"/>
      <c r="AA122" s="96"/>
      <c r="AB122" s="96"/>
      <c r="AC122" s="96"/>
      <c r="AD122" s="96"/>
      <c r="AE122" s="96"/>
      <c r="AR122" s="58"/>
      <c r="AT122" s="58"/>
      <c r="AU122" s="58"/>
      <c r="AY122" s="7"/>
      <c r="BE122" s="59"/>
      <c r="BF122" s="59"/>
      <c r="BG122" s="59"/>
      <c r="BH122" s="59"/>
      <c r="BI122" s="59"/>
      <c r="BJ122" s="7"/>
      <c r="BK122" s="59"/>
      <c r="BL122" s="7"/>
      <c r="BM122" s="58"/>
    </row>
    <row r="123" spans="1:65" s="2" customFormat="1" ht="24">
      <c r="A123" s="96"/>
      <c r="B123" s="52"/>
      <c r="C123" s="142"/>
      <c r="D123" s="143"/>
      <c r="E123" s="144"/>
      <c r="F123" s="145" t="s">
        <v>159</v>
      </c>
      <c r="G123" s="146"/>
      <c r="H123" s="147"/>
      <c r="I123" s="75"/>
      <c r="J123" s="174"/>
      <c r="K123" s="151"/>
      <c r="L123" s="11"/>
      <c r="M123" s="54"/>
      <c r="N123" s="55"/>
      <c r="O123" s="56"/>
      <c r="P123" s="56"/>
      <c r="Q123" s="56"/>
      <c r="R123" s="56"/>
      <c r="S123" s="56"/>
      <c r="T123" s="57"/>
      <c r="U123" s="96"/>
      <c r="V123" s="96"/>
      <c r="W123" s="96"/>
      <c r="X123" s="96"/>
      <c r="Y123" s="96"/>
      <c r="Z123" s="96"/>
      <c r="AA123" s="96"/>
      <c r="AB123" s="96"/>
      <c r="AC123" s="96"/>
      <c r="AD123" s="96"/>
      <c r="AE123" s="96"/>
      <c r="AR123" s="58"/>
      <c r="AT123" s="58"/>
      <c r="AU123" s="58"/>
      <c r="AY123" s="7"/>
      <c r="BE123" s="59"/>
      <c r="BF123" s="59"/>
      <c r="BG123" s="59"/>
      <c r="BH123" s="59"/>
      <c r="BI123" s="59"/>
      <c r="BJ123" s="7"/>
      <c r="BK123" s="59"/>
      <c r="BL123" s="7"/>
      <c r="BM123" s="58"/>
    </row>
    <row r="124" spans="1:65" s="2" customFormat="1" ht="24">
      <c r="A124" s="96"/>
      <c r="B124" s="52"/>
      <c r="C124" s="142"/>
      <c r="D124" s="143"/>
      <c r="E124" s="144"/>
      <c r="F124" s="145" t="s">
        <v>160</v>
      </c>
      <c r="G124" s="146"/>
      <c r="H124" s="147"/>
      <c r="I124" s="75"/>
      <c r="J124" s="174"/>
      <c r="K124" s="151"/>
      <c r="L124" s="11"/>
      <c r="M124" s="54"/>
      <c r="N124" s="55"/>
      <c r="O124" s="56"/>
      <c r="P124" s="56"/>
      <c r="Q124" s="56"/>
      <c r="R124" s="56"/>
      <c r="S124" s="56"/>
      <c r="T124" s="57"/>
      <c r="U124" s="96"/>
      <c r="V124" s="96"/>
      <c r="W124" s="96"/>
      <c r="X124" s="96"/>
      <c r="Y124" s="96"/>
      <c r="Z124" s="96"/>
      <c r="AA124" s="96"/>
      <c r="AB124" s="96"/>
      <c r="AC124" s="96"/>
      <c r="AD124" s="96"/>
      <c r="AE124" s="96"/>
      <c r="AR124" s="58"/>
      <c r="AT124" s="58"/>
      <c r="AU124" s="58"/>
      <c r="AY124" s="7"/>
      <c r="BE124" s="59"/>
      <c r="BF124" s="59"/>
      <c r="BG124" s="59"/>
      <c r="BH124" s="59"/>
      <c r="BI124" s="59"/>
      <c r="BJ124" s="7"/>
      <c r="BK124" s="59"/>
      <c r="BL124" s="7"/>
      <c r="BM124" s="58"/>
    </row>
    <row r="125" spans="1:65" s="2" customFormat="1" ht="24">
      <c r="A125" s="96"/>
      <c r="B125" s="52"/>
      <c r="C125" s="142"/>
      <c r="D125" s="143"/>
      <c r="E125" s="144"/>
      <c r="F125" s="145" t="s">
        <v>93</v>
      </c>
      <c r="G125" s="146"/>
      <c r="H125" s="147"/>
      <c r="I125" s="75"/>
      <c r="J125" s="174"/>
      <c r="K125" s="151"/>
      <c r="L125" s="11"/>
      <c r="M125" s="54"/>
      <c r="N125" s="55"/>
      <c r="O125" s="56"/>
      <c r="P125" s="56"/>
      <c r="Q125" s="56"/>
      <c r="R125" s="56"/>
      <c r="S125" s="56"/>
      <c r="T125" s="57"/>
      <c r="U125" s="96"/>
      <c r="V125" s="96"/>
      <c r="W125" s="96"/>
      <c r="X125" s="96"/>
      <c r="Y125" s="96"/>
      <c r="Z125" s="96"/>
      <c r="AA125" s="96"/>
      <c r="AB125" s="96"/>
      <c r="AC125" s="96"/>
      <c r="AD125" s="96"/>
      <c r="AE125" s="96"/>
      <c r="AR125" s="58"/>
      <c r="AT125" s="58"/>
      <c r="AU125" s="58"/>
      <c r="AY125" s="7"/>
      <c r="BE125" s="59"/>
      <c r="BF125" s="59"/>
      <c r="BG125" s="59"/>
      <c r="BH125" s="59"/>
      <c r="BI125" s="59"/>
      <c r="BJ125" s="7"/>
      <c r="BK125" s="59"/>
      <c r="BL125" s="7"/>
      <c r="BM125" s="58"/>
    </row>
    <row r="126" spans="1:65" s="2" customFormat="1" ht="24">
      <c r="A126" s="96"/>
      <c r="B126" s="52"/>
      <c r="C126" s="142"/>
      <c r="D126" s="143"/>
      <c r="E126" s="144"/>
      <c r="F126" s="145" t="s">
        <v>94</v>
      </c>
      <c r="G126" s="146"/>
      <c r="H126" s="147"/>
      <c r="I126" s="75"/>
      <c r="J126" s="174"/>
      <c r="K126" s="151"/>
      <c r="L126" s="11"/>
      <c r="M126" s="54"/>
      <c r="N126" s="55"/>
      <c r="O126" s="56"/>
      <c r="P126" s="56"/>
      <c r="Q126" s="56"/>
      <c r="R126" s="56"/>
      <c r="S126" s="56"/>
      <c r="T126" s="57"/>
      <c r="U126" s="96"/>
      <c r="V126" s="96"/>
      <c r="W126" s="96"/>
      <c r="X126" s="96"/>
      <c r="Y126" s="96"/>
      <c r="Z126" s="96"/>
      <c r="AA126" s="96"/>
      <c r="AB126" s="96"/>
      <c r="AC126" s="96"/>
      <c r="AD126" s="96"/>
      <c r="AE126" s="96"/>
      <c r="AR126" s="58"/>
      <c r="AT126" s="58"/>
      <c r="AU126" s="58"/>
      <c r="AY126" s="7"/>
      <c r="BE126" s="59"/>
      <c r="BF126" s="59"/>
      <c r="BG126" s="59"/>
      <c r="BH126" s="59"/>
      <c r="BI126" s="59"/>
      <c r="BJ126" s="7"/>
      <c r="BK126" s="59"/>
      <c r="BL126" s="7"/>
      <c r="BM126" s="58"/>
    </row>
    <row r="127" spans="1:65" s="2" customFormat="1" ht="24">
      <c r="A127" s="96"/>
      <c r="B127" s="52"/>
      <c r="C127" s="142"/>
      <c r="D127" s="143"/>
      <c r="E127" s="144"/>
      <c r="F127" s="145" t="s">
        <v>95</v>
      </c>
      <c r="G127" s="146"/>
      <c r="H127" s="147"/>
      <c r="I127" s="75"/>
      <c r="J127" s="174"/>
      <c r="K127" s="151"/>
      <c r="L127" s="11"/>
      <c r="M127" s="54"/>
      <c r="N127" s="55"/>
      <c r="O127" s="56"/>
      <c r="P127" s="56"/>
      <c r="Q127" s="56"/>
      <c r="R127" s="56"/>
      <c r="S127" s="56"/>
      <c r="T127" s="57"/>
      <c r="U127" s="96"/>
      <c r="V127" s="96"/>
      <c r="W127" s="96"/>
      <c r="X127" s="96"/>
      <c r="Y127" s="96"/>
      <c r="Z127" s="96"/>
      <c r="AA127" s="96"/>
      <c r="AB127" s="96"/>
      <c r="AC127" s="96"/>
      <c r="AD127" s="96"/>
      <c r="AE127" s="96"/>
      <c r="AR127" s="58"/>
      <c r="AT127" s="58"/>
      <c r="AU127" s="58"/>
      <c r="AY127" s="7"/>
      <c r="BE127" s="59"/>
      <c r="BF127" s="59"/>
      <c r="BG127" s="59"/>
      <c r="BH127" s="59"/>
      <c r="BI127" s="59"/>
      <c r="BJ127" s="7"/>
      <c r="BK127" s="59"/>
      <c r="BL127" s="7"/>
      <c r="BM127" s="58"/>
    </row>
    <row r="128" spans="1:65" s="2" customFormat="1" ht="24">
      <c r="A128" s="96"/>
      <c r="B128" s="52"/>
      <c r="C128" s="142"/>
      <c r="D128" s="143"/>
      <c r="E128" s="144"/>
      <c r="F128" s="145" t="s">
        <v>96</v>
      </c>
      <c r="G128" s="146"/>
      <c r="H128" s="147"/>
      <c r="I128" s="75"/>
      <c r="J128" s="174"/>
      <c r="K128" s="151"/>
      <c r="L128" s="11"/>
      <c r="M128" s="54"/>
      <c r="N128" s="55"/>
      <c r="O128" s="56"/>
      <c r="P128" s="56"/>
      <c r="Q128" s="56"/>
      <c r="R128" s="56"/>
      <c r="S128" s="56"/>
      <c r="T128" s="57"/>
      <c r="U128" s="96"/>
      <c r="V128" s="96"/>
      <c r="W128" s="96"/>
      <c r="X128" s="96"/>
      <c r="Y128" s="96"/>
      <c r="Z128" s="96"/>
      <c r="AA128" s="96"/>
      <c r="AB128" s="96"/>
      <c r="AC128" s="96"/>
      <c r="AD128" s="96"/>
      <c r="AE128" s="96"/>
      <c r="AR128" s="58"/>
      <c r="AT128" s="58"/>
      <c r="AU128" s="58"/>
      <c r="AY128" s="7"/>
      <c r="BE128" s="59"/>
      <c r="BF128" s="59"/>
      <c r="BG128" s="59"/>
      <c r="BH128" s="59"/>
      <c r="BI128" s="59"/>
      <c r="BJ128" s="7"/>
      <c r="BK128" s="59"/>
      <c r="BL128" s="7"/>
      <c r="BM128" s="58"/>
    </row>
    <row r="129" spans="1:65" s="2" customFormat="1" ht="24">
      <c r="A129" s="96"/>
      <c r="B129" s="52"/>
      <c r="C129" s="142"/>
      <c r="D129" s="143"/>
      <c r="E129" s="144"/>
      <c r="F129" s="145" t="s">
        <v>97</v>
      </c>
      <c r="G129" s="146"/>
      <c r="H129" s="147"/>
      <c r="I129" s="75"/>
      <c r="J129" s="174"/>
      <c r="K129" s="151"/>
      <c r="L129" s="11"/>
      <c r="M129" s="54"/>
      <c r="N129" s="55"/>
      <c r="O129" s="56"/>
      <c r="P129" s="56"/>
      <c r="Q129" s="56"/>
      <c r="R129" s="56"/>
      <c r="S129" s="56"/>
      <c r="T129" s="57"/>
      <c r="U129" s="96"/>
      <c r="V129" s="96"/>
      <c r="W129" s="96"/>
      <c r="X129" s="96"/>
      <c r="Y129" s="96"/>
      <c r="Z129" s="96"/>
      <c r="AA129" s="96"/>
      <c r="AB129" s="96"/>
      <c r="AC129" s="96"/>
      <c r="AD129" s="96"/>
      <c r="AE129" s="96"/>
      <c r="AR129" s="58"/>
      <c r="AT129" s="58"/>
      <c r="AU129" s="58"/>
      <c r="AY129" s="7"/>
      <c r="BE129" s="59"/>
      <c r="BF129" s="59"/>
      <c r="BG129" s="59"/>
      <c r="BH129" s="59"/>
      <c r="BI129" s="59"/>
      <c r="BJ129" s="7"/>
      <c r="BK129" s="59"/>
      <c r="BL129" s="7"/>
      <c r="BM129" s="58"/>
    </row>
    <row r="130" spans="1:65" s="2" customFormat="1" ht="24">
      <c r="A130" s="96"/>
      <c r="B130" s="52"/>
      <c r="C130" s="142"/>
      <c r="D130" s="143"/>
      <c r="E130" s="144"/>
      <c r="F130" s="145" t="s">
        <v>98</v>
      </c>
      <c r="G130" s="146"/>
      <c r="H130" s="147"/>
      <c r="I130" s="75"/>
      <c r="J130" s="174"/>
      <c r="K130" s="151"/>
      <c r="L130" s="11"/>
      <c r="M130" s="54"/>
      <c r="N130" s="55"/>
      <c r="O130" s="56"/>
      <c r="P130" s="56"/>
      <c r="Q130" s="56"/>
      <c r="R130" s="56"/>
      <c r="S130" s="56"/>
      <c r="T130" s="57"/>
      <c r="U130" s="96"/>
      <c r="V130" s="96"/>
      <c r="W130" s="96"/>
      <c r="X130" s="96"/>
      <c r="Y130" s="96"/>
      <c r="Z130" s="96"/>
      <c r="AA130" s="96"/>
      <c r="AB130" s="96"/>
      <c r="AC130" s="96"/>
      <c r="AD130" s="96"/>
      <c r="AE130" s="96"/>
      <c r="AR130" s="58"/>
      <c r="AT130" s="58"/>
      <c r="AU130" s="58"/>
      <c r="AY130" s="7"/>
      <c r="BE130" s="59"/>
      <c r="BF130" s="59"/>
      <c r="BG130" s="59"/>
      <c r="BH130" s="59"/>
      <c r="BI130" s="59"/>
      <c r="BJ130" s="7"/>
      <c r="BK130" s="59"/>
      <c r="BL130" s="7"/>
      <c r="BM130" s="58"/>
    </row>
    <row r="131" spans="1:65" s="2" customFormat="1" ht="14.45" customHeight="1">
      <c r="A131" s="96"/>
      <c r="B131" s="52"/>
      <c r="C131" s="142"/>
      <c r="D131" s="143"/>
      <c r="E131" s="144"/>
      <c r="F131" s="145" t="s">
        <v>92</v>
      </c>
      <c r="G131" s="146"/>
      <c r="H131" s="147"/>
      <c r="I131" s="75"/>
      <c r="J131" s="174"/>
      <c r="K131" s="151"/>
      <c r="L131" s="11"/>
      <c r="M131" s="54"/>
      <c r="N131" s="55"/>
      <c r="O131" s="56"/>
      <c r="P131" s="56"/>
      <c r="Q131" s="56"/>
      <c r="R131" s="56"/>
      <c r="S131" s="56"/>
      <c r="T131" s="57"/>
      <c r="U131" s="96"/>
      <c r="V131" s="96"/>
      <c r="W131" s="96"/>
      <c r="X131" s="96"/>
      <c r="Y131" s="96"/>
      <c r="Z131" s="96"/>
      <c r="AA131" s="96"/>
      <c r="AB131" s="96"/>
      <c r="AC131" s="96"/>
      <c r="AD131" s="96"/>
      <c r="AE131" s="96"/>
      <c r="AR131" s="58"/>
      <c r="AT131" s="58"/>
      <c r="AU131" s="58"/>
      <c r="AY131" s="7"/>
      <c r="BE131" s="59"/>
      <c r="BF131" s="59"/>
      <c r="BG131" s="59"/>
      <c r="BH131" s="59"/>
      <c r="BI131" s="59"/>
      <c r="BJ131" s="7"/>
      <c r="BK131" s="59"/>
      <c r="BL131" s="7"/>
      <c r="BM131" s="58"/>
    </row>
    <row r="132" spans="1:65" s="2" customFormat="1" ht="14.45" customHeight="1">
      <c r="A132" s="96"/>
      <c r="B132" s="52"/>
      <c r="C132" s="142">
        <v>31</v>
      </c>
      <c r="D132" s="143" t="s">
        <v>33</v>
      </c>
      <c r="E132" s="144" t="s">
        <v>161</v>
      </c>
      <c r="F132" s="145" t="s">
        <v>85</v>
      </c>
      <c r="G132" s="146" t="s">
        <v>40</v>
      </c>
      <c r="H132" s="147">
        <v>1</v>
      </c>
      <c r="I132" s="181"/>
      <c r="J132" s="174">
        <f t="shared" ref="J132" si="24">ROUND(I132*H132,2)</f>
        <v>0</v>
      </c>
      <c r="K132" s="151"/>
      <c r="L132" s="11"/>
      <c r="M132" s="54"/>
      <c r="N132" s="55"/>
      <c r="O132" s="56"/>
      <c r="P132" s="56"/>
      <c r="Q132" s="56"/>
      <c r="R132" s="56"/>
      <c r="S132" s="56"/>
      <c r="T132" s="57"/>
      <c r="U132" s="96"/>
      <c r="V132" s="96"/>
      <c r="W132" s="96"/>
      <c r="X132" s="96"/>
      <c r="Y132" s="96"/>
      <c r="Z132" s="96"/>
      <c r="AA132" s="96"/>
      <c r="AB132" s="96"/>
      <c r="AC132" s="96"/>
      <c r="AD132" s="96"/>
      <c r="AE132" s="96"/>
      <c r="AR132" s="58"/>
      <c r="AT132" s="58"/>
      <c r="AU132" s="58"/>
      <c r="AY132" s="7"/>
      <c r="BE132" s="59"/>
      <c r="BF132" s="59"/>
      <c r="BG132" s="59"/>
      <c r="BH132" s="59"/>
      <c r="BI132" s="59"/>
      <c r="BJ132" s="7"/>
      <c r="BK132" s="59">
        <f t="shared" ref="BK132" si="25">ROUND(I132*H132,2)</f>
        <v>0</v>
      </c>
      <c r="BL132" s="7"/>
      <c r="BM132" s="58"/>
    </row>
    <row r="133" spans="1:65" s="2" customFormat="1" ht="24">
      <c r="A133" s="96"/>
      <c r="B133" s="52"/>
      <c r="C133" s="142"/>
      <c r="D133" s="143"/>
      <c r="E133" s="144"/>
      <c r="F133" s="145" t="s">
        <v>162</v>
      </c>
      <c r="G133" s="146"/>
      <c r="H133" s="147"/>
      <c r="I133" s="75"/>
      <c r="J133" s="174"/>
      <c r="K133" s="151"/>
      <c r="L133" s="11"/>
      <c r="M133" s="54"/>
      <c r="N133" s="55"/>
      <c r="O133" s="56"/>
      <c r="P133" s="56"/>
      <c r="Q133" s="56"/>
      <c r="R133" s="56"/>
      <c r="S133" s="56"/>
      <c r="T133" s="57"/>
      <c r="U133" s="96"/>
      <c r="V133" s="96"/>
      <c r="W133" s="96"/>
      <c r="X133" s="96"/>
      <c r="Y133" s="96"/>
      <c r="Z133" s="96"/>
      <c r="AA133" s="96"/>
      <c r="AB133" s="96"/>
      <c r="AC133" s="96"/>
      <c r="AD133" s="96"/>
      <c r="AE133" s="96"/>
      <c r="AR133" s="58"/>
      <c r="AT133" s="58"/>
      <c r="AU133" s="58"/>
      <c r="AY133" s="7"/>
      <c r="BE133" s="59"/>
      <c r="BF133" s="59"/>
      <c r="BG133" s="59"/>
      <c r="BH133" s="59"/>
      <c r="BI133" s="59"/>
      <c r="BJ133" s="7"/>
      <c r="BK133" s="59"/>
      <c r="BL133" s="7"/>
      <c r="BM133" s="58"/>
    </row>
    <row r="134" spans="1:65" s="2" customFormat="1" ht="14.45" customHeight="1">
      <c r="A134" s="96"/>
      <c r="B134" s="52"/>
      <c r="C134" s="142"/>
      <c r="D134" s="143"/>
      <c r="E134" s="144"/>
      <c r="F134" s="145" t="s">
        <v>163</v>
      </c>
      <c r="G134" s="146"/>
      <c r="H134" s="147"/>
      <c r="I134" s="75"/>
      <c r="J134" s="174"/>
      <c r="K134" s="151"/>
      <c r="L134" s="11"/>
      <c r="M134" s="54"/>
      <c r="N134" s="55"/>
      <c r="O134" s="56"/>
      <c r="P134" s="56"/>
      <c r="Q134" s="56"/>
      <c r="R134" s="56"/>
      <c r="S134" s="56"/>
      <c r="T134" s="57"/>
      <c r="U134" s="96"/>
      <c r="V134" s="96"/>
      <c r="W134" s="96"/>
      <c r="X134" s="96"/>
      <c r="Y134" s="96"/>
      <c r="Z134" s="96"/>
      <c r="AA134" s="96"/>
      <c r="AB134" s="96"/>
      <c r="AC134" s="96"/>
      <c r="AD134" s="96"/>
      <c r="AE134" s="96"/>
      <c r="AR134" s="58"/>
      <c r="AT134" s="58"/>
      <c r="AU134" s="58"/>
      <c r="AY134" s="7"/>
      <c r="BE134" s="59"/>
      <c r="BF134" s="59"/>
      <c r="BG134" s="59"/>
      <c r="BH134" s="59"/>
      <c r="BI134" s="59"/>
      <c r="BJ134" s="7"/>
      <c r="BK134" s="59"/>
      <c r="BL134" s="7"/>
      <c r="BM134" s="58"/>
    </row>
    <row r="135" spans="1:65" s="2" customFormat="1" ht="24">
      <c r="A135" s="96"/>
      <c r="B135" s="52"/>
      <c r="C135" s="142"/>
      <c r="D135" s="143"/>
      <c r="E135" s="144"/>
      <c r="F135" s="145" t="s">
        <v>93</v>
      </c>
      <c r="G135" s="146"/>
      <c r="H135" s="147"/>
      <c r="I135" s="75"/>
      <c r="J135" s="174"/>
      <c r="K135" s="151"/>
      <c r="L135" s="11"/>
      <c r="M135" s="54"/>
      <c r="N135" s="55"/>
      <c r="O135" s="56"/>
      <c r="P135" s="56"/>
      <c r="Q135" s="56"/>
      <c r="R135" s="56"/>
      <c r="S135" s="56"/>
      <c r="T135" s="57"/>
      <c r="U135" s="96"/>
      <c r="V135" s="96"/>
      <c r="W135" s="96"/>
      <c r="X135" s="96"/>
      <c r="Y135" s="96"/>
      <c r="Z135" s="96"/>
      <c r="AA135" s="96"/>
      <c r="AB135" s="96"/>
      <c r="AC135" s="96"/>
      <c r="AD135" s="96"/>
      <c r="AE135" s="96"/>
      <c r="AR135" s="58"/>
      <c r="AT135" s="58"/>
      <c r="AU135" s="58"/>
      <c r="AY135" s="7"/>
      <c r="BE135" s="59"/>
      <c r="BF135" s="59"/>
      <c r="BG135" s="59"/>
      <c r="BH135" s="59"/>
      <c r="BI135" s="59"/>
      <c r="BJ135" s="7"/>
      <c r="BK135" s="59"/>
      <c r="BL135" s="7"/>
      <c r="BM135" s="58"/>
    </row>
    <row r="136" spans="1:65" s="2" customFormat="1" ht="24">
      <c r="A136" s="96"/>
      <c r="B136" s="52"/>
      <c r="C136" s="142"/>
      <c r="D136" s="143"/>
      <c r="E136" s="144"/>
      <c r="F136" s="145" t="s">
        <v>94</v>
      </c>
      <c r="G136" s="146"/>
      <c r="H136" s="147"/>
      <c r="I136" s="75"/>
      <c r="J136" s="174"/>
      <c r="K136" s="151"/>
      <c r="L136" s="11"/>
      <c r="M136" s="54"/>
      <c r="N136" s="55"/>
      <c r="O136" s="56"/>
      <c r="P136" s="56"/>
      <c r="Q136" s="56"/>
      <c r="R136" s="56"/>
      <c r="S136" s="56"/>
      <c r="T136" s="57"/>
      <c r="U136" s="96"/>
      <c r="V136" s="96"/>
      <c r="W136" s="96"/>
      <c r="X136" s="96"/>
      <c r="Y136" s="96"/>
      <c r="Z136" s="96"/>
      <c r="AA136" s="96"/>
      <c r="AB136" s="96"/>
      <c r="AC136" s="96"/>
      <c r="AD136" s="96"/>
      <c r="AE136" s="96"/>
      <c r="AR136" s="58"/>
      <c r="AT136" s="58"/>
      <c r="AU136" s="58"/>
      <c r="AY136" s="7"/>
      <c r="BE136" s="59"/>
      <c r="BF136" s="59"/>
      <c r="BG136" s="59"/>
      <c r="BH136" s="59"/>
      <c r="BI136" s="59"/>
      <c r="BJ136" s="7"/>
      <c r="BK136" s="59"/>
      <c r="BL136" s="7"/>
      <c r="BM136" s="58"/>
    </row>
    <row r="137" spans="1:65" s="2" customFormat="1" ht="24">
      <c r="A137" s="96"/>
      <c r="B137" s="52"/>
      <c r="C137" s="142"/>
      <c r="D137" s="143"/>
      <c r="E137" s="144"/>
      <c r="F137" s="145" t="s">
        <v>95</v>
      </c>
      <c r="G137" s="146"/>
      <c r="H137" s="147"/>
      <c r="I137" s="75"/>
      <c r="J137" s="174"/>
      <c r="K137" s="151"/>
      <c r="L137" s="11"/>
      <c r="M137" s="54"/>
      <c r="N137" s="55"/>
      <c r="O137" s="56"/>
      <c r="P137" s="56"/>
      <c r="Q137" s="56"/>
      <c r="R137" s="56"/>
      <c r="S137" s="56"/>
      <c r="T137" s="57"/>
      <c r="U137" s="96"/>
      <c r="V137" s="96"/>
      <c r="W137" s="96"/>
      <c r="X137" s="96"/>
      <c r="Y137" s="96"/>
      <c r="Z137" s="96"/>
      <c r="AA137" s="96"/>
      <c r="AB137" s="96"/>
      <c r="AC137" s="96"/>
      <c r="AD137" s="96"/>
      <c r="AE137" s="96"/>
      <c r="AR137" s="58"/>
      <c r="AT137" s="58"/>
      <c r="AU137" s="58"/>
      <c r="AY137" s="7"/>
      <c r="BE137" s="59"/>
      <c r="BF137" s="59"/>
      <c r="BG137" s="59"/>
      <c r="BH137" s="59"/>
      <c r="BI137" s="59"/>
      <c r="BJ137" s="7"/>
      <c r="BK137" s="59"/>
      <c r="BL137" s="7"/>
      <c r="BM137" s="58"/>
    </row>
    <row r="138" spans="1:65" s="2" customFormat="1" ht="24">
      <c r="A138" s="96"/>
      <c r="B138" s="52"/>
      <c r="C138" s="142"/>
      <c r="D138" s="143"/>
      <c r="E138" s="144"/>
      <c r="F138" s="145" t="s">
        <v>96</v>
      </c>
      <c r="G138" s="146"/>
      <c r="H138" s="147"/>
      <c r="I138" s="75"/>
      <c r="J138" s="174"/>
      <c r="K138" s="151"/>
      <c r="L138" s="11"/>
      <c r="M138" s="54"/>
      <c r="N138" s="55"/>
      <c r="O138" s="56"/>
      <c r="P138" s="56"/>
      <c r="Q138" s="56"/>
      <c r="R138" s="56"/>
      <c r="S138" s="56"/>
      <c r="T138" s="57"/>
      <c r="U138" s="96"/>
      <c r="V138" s="96"/>
      <c r="W138" s="96"/>
      <c r="X138" s="96"/>
      <c r="Y138" s="96"/>
      <c r="Z138" s="96"/>
      <c r="AA138" s="96"/>
      <c r="AB138" s="96"/>
      <c r="AC138" s="96"/>
      <c r="AD138" s="96"/>
      <c r="AE138" s="96"/>
      <c r="AR138" s="58"/>
      <c r="AT138" s="58"/>
      <c r="AU138" s="58"/>
      <c r="AY138" s="7"/>
      <c r="BE138" s="59"/>
      <c r="BF138" s="59"/>
      <c r="BG138" s="59"/>
      <c r="BH138" s="59"/>
      <c r="BI138" s="59"/>
      <c r="BJ138" s="7"/>
      <c r="BK138" s="59"/>
      <c r="BL138" s="7"/>
      <c r="BM138" s="58"/>
    </row>
    <row r="139" spans="1:65" s="2" customFormat="1" ht="24">
      <c r="A139" s="96"/>
      <c r="B139" s="52"/>
      <c r="C139" s="142"/>
      <c r="D139" s="143"/>
      <c r="E139" s="144"/>
      <c r="F139" s="145" t="s">
        <v>97</v>
      </c>
      <c r="G139" s="146"/>
      <c r="H139" s="147"/>
      <c r="I139" s="75"/>
      <c r="J139" s="174"/>
      <c r="K139" s="151"/>
      <c r="L139" s="11"/>
      <c r="M139" s="54"/>
      <c r="N139" s="55"/>
      <c r="O139" s="56"/>
      <c r="P139" s="56"/>
      <c r="Q139" s="56"/>
      <c r="R139" s="56"/>
      <c r="S139" s="56"/>
      <c r="T139" s="57"/>
      <c r="U139" s="96"/>
      <c r="V139" s="96"/>
      <c r="W139" s="96"/>
      <c r="X139" s="96"/>
      <c r="Y139" s="96"/>
      <c r="Z139" s="96"/>
      <c r="AA139" s="96"/>
      <c r="AB139" s="96"/>
      <c r="AC139" s="96"/>
      <c r="AD139" s="96"/>
      <c r="AE139" s="96"/>
      <c r="AR139" s="58"/>
      <c r="AT139" s="58"/>
      <c r="AU139" s="58"/>
      <c r="AY139" s="7"/>
      <c r="BE139" s="59"/>
      <c r="BF139" s="59"/>
      <c r="BG139" s="59"/>
      <c r="BH139" s="59"/>
      <c r="BI139" s="59"/>
      <c r="BJ139" s="7"/>
      <c r="BK139" s="59"/>
      <c r="BL139" s="7"/>
      <c r="BM139" s="58"/>
    </row>
    <row r="140" spans="1:65" s="2" customFormat="1" ht="24">
      <c r="A140" s="96"/>
      <c r="B140" s="52"/>
      <c r="C140" s="142"/>
      <c r="D140" s="143"/>
      <c r="E140" s="144"/>
      <c r="F140" s="145" t="s">
        <v>98</v>
      </c>
      <c r="G140" s="146"/>
      <c r="H140" s="147"/>
      <c r="I140" s="75"/>
      <c r="J140" s="174"/>
      <c r="K140" s="151"/>
      <c r="L140" s="11"/>
      <c r="M140" s="54"/>
      <c r="N140" s="55"/>
      <c r="O140" s="56"/>
      <c r="P140" s="56"/>
      <c r="Q140" s="56"/>
      <c r="R140" s="56"/>
      <c r="S140" s="56"/>
      <c r="T140" s="57"/>
      <c r="U140" s="96"/>
      <c r="V140" s="96"/>
      <c r="W140" s="96"/>
      <c r="X140" s="96"/>
      <c r="Y140" s="96"/>
      <c r="Z140" s="96"/>
      <c r="AA140" s="96"/>
      <c r="AB140" s="96"/>
      <c r="AC140" s="96"/>
      <c r="AD140" s="96"/>
      <c r="AE140" s="96"/>
      <c r="AR140" s="58"/>
      <c r="AT140" s="58"/>
      <c r="AU140" s="58"/>
      <c r="AY140" s="7"/>
      <c r="BE140" s="59"/>
      <c r="BF140" s="59"/>
      <c r="BG140" s="59"/>
      <c r="BH140" s="59"/>
      <c r="BI140" s="59"/>
      <c r="BJ140" s="7"/>
      <c r="BK140" s="59"/>
      <c r="BL140" s="7"/>
      <c r="BM140" s="58"/>
    </row>
    <row r="141" spans="1:65" s="2" customFormat="1" ht="14.45" customHeight="1">
      <c r="B141" s="114"/>
      <c r="C141" s="148">
        <v>32</v>
      </c>
      <c r="D141" s="149" t="s">
        <v>32</v>
      </c>
      <c r="E141" s="150" t="s">
        <v>164</v>
      </c>
      <c r="F141" s="151" t="s">
        <v>131</v>
      </c>
      <c r="G141" s="152" t="s">
        <v>40</v>
      </c>
      <c r="H141" s="153">
        <v>1</v>
      </c>
      <c r="I141" s="182"/>
      <c r="J141" s="175">
        <f>ROUND(I141*H141,2)</f>
        <v>0</v>
      </c>
      <c r="K141" s="151" t="s">
        <v>0</v>
      </c>
      <c r="L141" s="25"/>
      <c r="M141" s="54" t="s">
        <v>0</v>
      </c>
      <c r="N141" s="101" t="s">
        <v>9</v>
      </c>
      <c r="O141" s="98"/>
      <c r="P141" s="98"/>
      <c r="Q141" s="98"/>
      <c r="R141" s="98"/>
      <c r="S141" s="98"/>
      <c r="T141" s="57"/>
      <c r="AR141" s="58"/>
      <c r="AT141" s="58" t="s">
        <v>32</v>
      </c>
      <c r="AU141" s="58" t="s">
        <v>17</v>
      </c>
      <c r="AY141" s="99"/>
      <c r="BE141" s="100"/>
      <c r="BF141" s="100"/>
      <c r="BG141" s="100"/>
      <c r="BH141" s="100"/>
      <c r="BI141" s="100"/>
      <c r="BJ141" s="99"/>
      <c r="BK141" s="100">
        <f t="shared" ref="BK141:BK143" si="26">ROUND(I141*H141,2)</f>
        <v>0</v>
      </c>
      <c r="BL141" s="99"/>
      <c r="BM141" s="58"/>
    </row>
    <row r="142" spans="1:65" s="2" customFormat="1" ht="14.45" customHeight="1">
      <c r="A142" s="96"/>
      <c r="B142" s="52"/>
      <c r="C142" s="142">
        <v>33</v>
      </c>
      <c r="D142" s="143" t="s">
        <v>33</v>
      </c>
      <c r="E142" s="144" t="s">
        <v>165</v>
      </c>
      <c r="F142" s="145" t="s">
        <v>166</v>
      </c>
      <c r="G142" s="146" t="s">
        <v>40</v>
      </c>
      <c r="H142" s="147">
        <v>3</v>
      </c>
      <c r="I142" s="181"/>
      <c r="J142" s="174">
        <f t="shared" ref="J142:J143" si="27">ROUND(I142*H142,2)</f>
        <v>0</v>
      </c>
      <c r="K142" s="151"/>
      <c r="L142" s="11"/>
      <c r="M142" s="54"/>
      <c r="N142" s="55"/>
      <c r="O142" s="56"/>
      <c r="P142" s="56"/>
      <c r="Q142" s="56"/>
      <c r="R142" s="56"/>
      <c r="S142" s="56"/>
      <c r="T142" s="57"/>
      <c r="U142" s="96"/>
      <c r="V142" s="96"/>
      <c r="W142" s="96"/>
      <c r="X142" s="96"/>
      <c r="Y142" s="96"/>
      <c r="Z142" s="96"/>
      <c r="AA142" s="96"/>
      <c r="AB142" s="96"/>
      <c r="AC142" s="96"/>
      <c r="AD142" s="96"/>
      <c r="AE142" s="96"/>
      <c r="AR142" s="58"/>
      <c r="AT142" s="58"/>
      <c r="AU142" s="58"/>
      <c r="AY142" s="7"/>
      <c r="BE142" s="59"/>
      <c r="BF142" s="59"/>
      <c r="BG142" s="59"/>
      <c r="BH142" s="59"/>
      <c r="BI142" s="59"/>
      <c r="BJ142" s="7"/>
      <c r="BK142" s="59">
        <f t="shared" si="26"/>
        <v>0</v>
      </c>
      <c r="BL142" s="7"/>
      <c r="BM142" s="58"/>
    </row>
    <row r="143" spans="1:65" s="2" customFormat="1" ht="14.45" customHeight="1">
      <c r="A143" s="96"/>
      <c r="B143" s="52"/>
      <c r="C143" s="142">
        <v>34</v>
      </c>
      <c r="D143" s="143" t="s">
        <v>33</v>
      </c>
      <c r="E143" s="144" t="s">
        <v>168</v>
      </c>
      <c r="F143" s="145" t="s">
        <v>167</v>
      </c>
      <c r="G143" s="146" t="s">
        <v>40</v>
      </c>
      <c r="H143" s="147">
        <v>1</v>
      </c>
      <c r="I143" s="181"/>
      <c r="J143" s="174">
        <f t="shared" si="27"/>
        <v>0</v>
      </c>
      <c r="K143" s="151"/>
      <c r="L143" s="11"/>
      <c r="M143" s="54"/>
      <c r="N143" s="55"/>
      <c r="O143" s="56"/>
      <c r="P143" s="56"/>
      <c r="Q143" s="56"/>
      <c r="R143" s="56"/>
      <c r="S143" s="56"/>
      <c r="T143" s="57"/>
      <c r="U143" s="96"/>
      <c r="V143" s="96"/>
      <c r="W143" s="96"/>
      <c r="X143" s="96"/>
      <c r="Y143" s="96"/>
      <c r="Z143" s="96"/>
      <c r="AA143" s="96"/>
      <c r="AB143" s="96"/>
      <c r="AC143" s="96"/>
      <c r="AD143" s="96"/>
      <c r="AE143" s="96"/>
      <c r="AR143" s="58"/>
      <c r="AT143" s="58"/>
      <c r="AU143" s="58"/>
      <c r="AY143" s="7"/>
      <c r="BE143" s="59"/>
      <c r="BF143" s="59"/>
      <c r="BG143" s="59"/>
      <c r="BH143" s="59"/>
      <c r="BI143" s="59"/>
      <c r="BJ143" s="7"/>
      <c r="BK143" s="59">
        <f t="shared" si="26"/>
        <v>0</v>
      </c>
      <c r="BL143" s="7"/>
      <c r="BM143" s="58"/>
    </row>
    <row r="144" spans="1:65" s="2" customFormat="1" ht="14.45" customHeight="1">
      <c r="A144" s="96"/>
      <c r="B144" s="52"/>
      <c r="C144" s="142">
        <v>35</v>
      </c>
      <c r="D144" s="143" t="s">
        <v>33</v>
      </c>
      <c r="E144" s="144" t="s">
        <v>169</v>
      </c>
      <c r="F144" s="145" t="s">
        <v>170</v>
      </c>
      <c r="G144" s="146" t="s">
        <v>40</v>
      </c>
      <c r="H144" s="147">
        <v>1</v>
      </c>
      <c r="I144" s="181"/>
      <c r="J144" s="174">
        <f t="shared" ref="J144" si="28">ROUND(I144*H144,2)</f>
        <v>0</v>
      </c>
      <c r="K144" s="151"/>
      <c r="L144" s="11"/>
      <c r="M144" s="54"/>
      <c r="N144" s="55"/>
      <c r="O144" s="56"/>
      <c r="P144" s="56"/>
      <c r="Q144" s="56"/>
      <c r="R144" s="56"/>
      <c r="S144" s="56"/>
      <c r="T144" s="57"/>
      <c r="U144" s="96"/>
      <c r="V144" s="96"/>
      <c r="W144" s="96"/>
      <c r="X144" s="96"/>
      <c r="Y144" s="96"/>
      <c r="Z144" s="96"/>
      <c r="AA144" s="96"/>
      <c r="AB144" s="96"/>
      <c r="AC144" s="96"/>
      <c r="AD144" s="96"/>
      <c r="AE144" s="96"/>
      <c r="AR144" s="58"/>
      <c r="AT144" s="58"/>
      <c r="AU144" s="58"/>
      <c r="AY144" s="7"/>
      <c r="BE144" s="59"/>
      <c r="BF144" s="59"/>
      <c r="BG144" s="59"/>
      <c r="BH144" s="59"/>
      <c r="BI144" s="59"/>
      <c r="BJ144" s="7"/>
      <c r="BK144" s="59">
        <f t="shared" ref="BK144:BK146" si="29">ROUND(I144*H144,2)</f>
        <v>0</v>
      </c>
      <c r="BL144" s="7"/>
      <c r="BM144" s="58"/>
    </row>
    <row r="145" spans="1:65" s="2" customFormat="1" ht="14.45" customHeight="1">
      <c r="B145" s="114"/>
      <c r="C145" s="148">
        <v>36</v>
      </c>
      <c r="D145" s="149" t="s">
        <v>32</v>
      </c>
      <c r="E145" s="150" t="s">
        <v>171</v>
      </c>
      <c r="F145" s="151" t="s">
        <v>131</v>
      </c>
      <c r="G145" s="152" t="s">
        <v>40</v>
      </c>
      <c r="H145" s="153">
        <v>1</v>
      </c>
      <c r="I145" s="182"/>
      <c r="J145" s="175">
        <f>ROUND(I145*H145,2)</f>
        <v>0</v>
      </c>
      <c r="K145" s="151" t="s">
        <v>0</v>
      </c>
      <c r="L145" s="25"/>
      <c r="M145" s="54" t="s">
        <v>0</v>
      </c>
      <c r="N145" s="101" t="s">
        <v>9</v>
      </c>
      <c r="O145" s="98"/>
      <c r="P145" s="98"/>
      <c r="Q145" s="98"/>
      <c r="R145" s="98"/>
      <c r="S145" s="98"/>
      <c r="T145" s="57"/>
      <c r="AR145" s="58"/>
      <c r="AT145" s="58" t="s">
        <v>32</v>
      </c>
      <c r="AU145" s="58" t="s">
        <v>17</v>
      </c>
      <c r="AY145" s="99"/>
      <c r="BE145" s="100"/>
      <c r="BF145" s="100"/>
      <c r="BG145" s="100"/>
      <c r="BH145" s="100"/>
      <c r="BI145" s="100"/>
      <c r="BJ145" s="99"/>
      <c r="BK145" s="100">
        <f t="shared" si="29"/>
        <v>0</v>
      </c>
      <c r="BL145" s="99"/>
      <c r="BM145" s="58"/>
    </row>
    <row r="146" spans="1:65" s="2" customFormat="1" ht="14.45" customHeight="1">
      <c r="A146" s="96"/>
      <c r="B146" s="52"/>
      <c r="C146" s="142">
        <v>37</v>
      </c>
      <c r="D146" s="143" t="s">
        <v>33</v>
      </c>
      <c r="E146" s="144" t="s">
        <v>172</v>
      </c>
      <c r="F146" s="145" t="s">
        <v>173</v>
      </c>
      <c r="G146" s="146" t="s">
        <v>40</v>
      </c>
      <c r="H146" s="147">
        <v>1</v>
      </c>
      <c r="I146" s="181"/>
      <c r="J146" s="174">
        <f t="shared" ref="J146" si="30">ROUND(I146*H146,2)</f>
        <v>0</v>
      </c>
      <c r="K146" s="151"/>
      <c r="L146" s="11"/>
      <c r="M146" s="54"/>
      <c r="N146" s="55"/>
      <c r="O146" s="56"/>
      <c r="P146" s="56"/>
      <c r="Q146" s="56"/>
      <c r="R146" s="56"/>
      <c r="S146" s="56"/>
      <c r="T146" s="57"/>
      <c r="U146" s="96"/>
      <c r="V146" s="96"/>
      <c r="W146" s="96"/>
      <c r="X146" s="96"/>
      <c r="Y146" s="96"/>
      <c r="Z146" s="96"/>
      <c r="AA146" s="96"/>
      <c r="AB146" s="96"/>
      <c r="AC146" s="96"/>
      <c r="AD146" s="96"/>
      <c r="AE146" s="96"/>
      <c r="AR146" s="58"/>
      <c r="AT146" s="58"/>
      <c r="AU146" s="58"/>
      <c r="AY146" s="7"/>
      <c r="BE146" s="59"/>
      <c r="BF146" s="59"/>
      <c r="BG146" s="59"/>
      <c r="BH146" s="59"/>
      <c r="BI146" s="59"/>
      <c r="BJ146" s="7"/>
      <c r="BK146" s="59">
        <f t="shared" si="29"/>
        <v>0</v>
      </c>
      <c r="BL146" s="7"/>
      <c r="BM146" s="58"/>
    </row>
    <row r="147" spans="1:65" s="2" customFormat="1" ht="14.45" customHeight="1">
      <c r="A147" s="96"/>
      <c r="B147" s="52"/>
      <c r="C147" s="142">
        <v>38</v>
      </c>
      <c r="D147" s="143" t="s">
        <v>33</v>
      </c>
      <c r="E147" s="144" t="s">
        <v>174</v>
      </c>
      <c r="F147" s="145" t="s">
        <v>81</v>
      </c>
      <c r="G147" s="146" t="s">
        <v>40</v>
      </c>
      <c r="H147" s="147">
        <v>1</v>
      </c>
      <c r="I147" s="181"/>
      <c r="J147" s="174">
        <f t="shared" ref="J147" si="31">ROUND(I147*H147,2)</f>
        <v>0</v>
      </c>
      <c r="K147" s="151"/>
      <c r="L147" s="11"/>
      <c r="M147" s="54"/>
      <c r="N147" s="55"/>
      <c r="O147" s="56"/>
      <c r="P147" s="56"/>
      <c r="Q147" s="56"/>
      <c r="R147" s="56"/>
      <c r="S147" s="56"/>
      <c r="T147" s="57"/>
      <c r="U147" s="96"/>
      <c r="V147" s="96"/>
      <c r="W147" s="96"/>
      <c r="X147" s="96"/>
      <c r="Y147" s="96"/>
      <c r="Z147" s="96"/>
      <c r="AA147" s="96"/>
      <c r="AB147" s="96"/>
      <c r="AC147" s="96"/>
      <c r="AD147" s="96"/>
      <c r="AE147" s="96"/>
      <c r="AR147" s="58"/>
      <c r="AT147" s="58"/>
      <c r="AU147" s="58"/>
      <c r="AY147" s="7"/>
      <c r="BE147" s="59"/>
      <c r="BF147" s="59"/>
      <c r="BG147" s="59"/>
      <c r="BH147" s="59"/>
      <c r="BI147" s="59"/>
      <c r="BJ147" s="7"/>
      <c r="BK147" s="59">
        <f t="shared" ref="BK147" si="32">ROUND(I147*H147,2)</f>
        <v>0</v>
      </c>
      <c r="BL147" s="7"/>
      <c r="BM147" s="58"/>
    </row>
    <row r="148" spans="1:65" s="2" customFormat="1" ht="14.45" customHeight="1">
      <c r="A148" s="96"/>
      <c r="B148" s="52"/>
      <c r="C148" s="142">
        <v>39</v>
      </c>
      <c r="D148" s="143" t="s">
        <v>33</v>
      </c>
      <c r="E148" s="144" t="s">
        <v>175</v>
      </c>
      <c r="F148" s="145" t="s">
        <v>176</v>
      </c>
      <c r="G148" s="146" t="s">
        <v>40</v>
      </c>
      <c r="H148" s="147">
        <v>2</v>
      </c>
      <c r="I148" s="181"/>
      <c r="J148" s="174">
        <f t="shared" ref="J148:J149" si="33">ROUND(I148*H148,2)</f>
        <v>0</v>
      </c>
      <c r="K148" s="151"/>
      <c r="L148" s="11"/>
      <c r="M148" s="54"/>
      <c r="N148" s="55"/>
      <c r="O148" s="56"/>
      <c r="P148" s="56"/>
      <c r="Q148" s="56"/>
      <c r="R148" s="56"/>
      <c r="S148" s="56"/>
      <c r="T148" s="57"/>
      <c r="U148" s="96"/>
      <c r="V148" s="96"/>
      <c r="W148" s="96"/>
      <c r="X148" s="96"/>
      <c r="Y148" s="96"/>
      <c r="Z148" s="96"/>
      <c r="AA148" s="96"/>
      <c r="AB148" s="96"/>
      <c r="AC148" s="96"/>
      <c r="AD148" s="96"/>
      <c r="AE148" s="96"/>
      <c r="AR148" s="58"/>
      <c r="AT148" s="58"/>
      <c r="AU148" s="58"/>
      <c r="AY148" s="7"/>
      <c r="BE148" s="59"/>
      <c r="BF148" s="59"/>
      <c r="BG148" s="59"/>
      <c r="BH148" s="59"/>
      <c r="BI148" s="59"/>
      <c r="BJ148" s="7"/>
      <c r="BK148" s="59">
        <f t="shared" ref="BK148:BK149" si="34">ROUND(I148*H148,2)</f>
        <v>0</v>
      </c>
      <c r="BL148" s="7"/>
      <c r="BM148" s="58"/>
    </row>
    <row r="149" spans="1:65" s="2" customFormat="1" ht="14.45" customHeight="1">
      <c r="A149" s="96"/>
      <c r="B149" s="52"/>
      <c r="C149" s="148">
        <v>40</v>
      </c>
      <c r="D149" s="149" t="s">
        <v>32</v>
      </c>
      <c r="E149" s="150" t="s">
        <v>177</v>
      </c>
      <c r="F149" s="151" t="s">
        <v>46</v>
      </c>
      <c r="G149" s="152" t="s">
        <v>40</v>
      </c>
      <c r="H149" s="153">
        <v>1</v>
      </c>
      <c r="I149" s="182"/>
      <c r="J149" s="175">
        <f t="shared" si="33"/>
        <v>0</v>
      </c>
      <c r="K149" s="151" t="s">
        <v>0</v>
      </c>
      <c r="L149" s="11"/>
      <c r="M149" s="54" t="s">
        <v>0</v>
      </c>
      <c r="N149" s="55" t="s">
        <v>9</v>
      </c>
      <c r="O149" s="56"/>
      <c r="P149" s="56"/>
      <c r="Q149" s="56"/>
      <c r="R149" s="56"/>
      <c r="S149" s="56"/>
      <c r="T149" s="57"/>
      <c r="U149" s="96"/>
      <c r="V149" s="96"/>
      <c r="W149" s="96"/>
      <c r="X149" s="96"/>
      <c r="Y149" s="96"/>
      <c r="Z149" s="96"/>
      <c r="AA149" s="96"/>
      <c r="AB149" s="96"/>
      <c r="AC149" s="96"/>
      <c r="AD149" s="96"/>
      <c r="AE149" s="96"/>
      <c r="AR149" s="58"/>
      <c r="AT149" s="58" t="s">
        <v>32</v>
      </c>
      <c r="AU149" s="58" t="s">
        <v>17</v>
      </c>
      <c r="AY149" s="7"/>
      <c r="BE149" s="59"/>
      <c r="BF149" s="59"/>
      <c r="BG149" s="59"/>
      <c r="BH149" s="59"/>
      <c r="BI149" s="59"/>
      <c r="BJ149" s="7"/>
      <c r="BK149" s="59">
        <f t="shared" si="34"/>
        <v>0</v>
      </c>
      <c r="BL149" s="7"/>
      <c r="BM149" s="58"/>
    </row>
    <row r="150" spans="1:65" s="2" customFormat="1" ht="24">
      <c r="A150" s="96"/>
      <c r="B150" s="52"/>
      <c r="C150" s="142">
        <v>41</v>
      </c>
      <c r="D150" s="143" t="s">
        <v>33</v>
      </c>
      <c r="E150" s="144" t="s">
        <v>204</v>
      </c>
      <c r="F150" s="145" t="s">
        <v>205</v>
      </c>
      <c r="G150" s="146" t="s">
        <v>40</v>
      </c>
      <c r="H150" s="147">
        <v>2</v>
      </c>
      <c r="I150" s="181"/>
      <c r="J150" s="174">
        <f t="shared" ref="J150" si="35">ROUND(I150*H150,2)</f>
        <v>0</v>
      </c>
      <c r="K150" s="151"/>
      <c r="L150" s="11"/>
      <c r="M150" s="54"/>
      <c r="N150" s="55"/>
      <c r="O150" s="56"/>
      <c r="P150" s="56"/>
      <c r="Q150" s="56"/>
      <c r="R150" s="56"/>
      <c r="S150" s="56"/>
      <c r="T150" s="57"/>
      <c r="U150" s="96"/>
      <c r="V150" s="96"/>
      <c r="W150" s="96"/>
      <c r="X150" s="96"/>
      <c r="Y150" s="96"/>
      <c r="Z150" s="96"/>
      <c r="AA150" s="96"/>
      <c r="AB150" s="96"/>
      <c r="AC150" s="96"/>
      <c r="AD150" s="96"/>
      <c r="AE150" s="96"/>
      <c r="AR150" s="58"/>
      <c r="AT150" s="58"/>
      <c r="AU150" s="58"/>
      <c r="AY150" s="7"/>
      <c r="BE150" s="59"/>
      <c r="BF150" s="59"/>
      <c r="BG150" s="59"/>
      <c r="BH150" s="59"/>
      <c r="BI150" s="59"/>
      <c r="BJ150" s="7"/>
      <c r="BK150" s="59">
        <f t="shared" ref="BK150" si="36">ROUND(I150*H150,2)</f>
        <v>0</v>
      </c>
      <c r="BL150" s="7"/>
      <c r="BM150" s="58"/>
    </row>
    <row r="151" spans="1:65" s="2" customFormat="1" ht="24">
      <c r="A151" s="96"/>
      <c r="B151" s="52"/>
      <c r="C151" s="142">
        <v>42</v>
      </c>
      <c r="D151" s="143" t="s">
        <v>33</v>
      </c>
      <c r="E151" s="144" t="s">
        <v>206</v>
      </c>
      <c r="F151" s="145" t="s">
        <v>207</v>
      </c>
      <c r="G151" s="146" t="s">
        <v>40</v>
      </c>
      <c r="H151" s="147">
        <v>1</v>
      </c>
      <c r="I151" s="181"/>
      <c r="J151" s="174">
        <f t="shared" ref="J151:J152" si="37">ROUND(I151*H151,2)</f>
        <v>0</v>
      </c>
      <c r="K151" s="151"/>
      <c r="L151" s="11"/>
      <c r="M151" s="54"/>
      <c r="N151" s="55"/>
      <c r="O151" s="56"/>
      <c r="P151" s="56"/>
      <c r="Q151" s="56"/>
      <c r="R151" s="56"/>
      <c r="S151" s="56"/>
      <c r="T151" s="57"/>
      <c r="U151" s="96"/>
      <c r="V151" s="96"/>
      <c r="W151" s="96"/>
      <c r="X151" s="96"/>
      <c r="Y151" s="96"/>
      <c r="Z151" s="96"/>
      <c r="AA151" s="96"/>
      <c r="AB151" s="96"/>
      <c r="AC151" s="96"/>
      <c r="AD151" s="96"/>
      <c r="AE151" s="96"/>
      <c r="AR151" s="58"/>
      <c r="AT151" s="58"/>
      <c r="AU151" s="58"/>
      <c r="AY151" s="7"/>
      <c r="BE151" s="59"/>
      <c r="BF151" s="59"/>
      <c r="BG151" s="59"/>
      <c r="BH151" s="59"/>
      <c r="BI151" s="59"/>
      <c r="BJ151" s="7"/>
      <c r="BK151" s="59">
        <f t="shared" ref="BK151:BK152" si="38">ROUND(I151*H151,2)</f>
        <v>0</v>
      </c>
      <c r="BL151" s="7"/>
      <c r="BM151" s="58"/>
    </row>
    <row r="152" spans="1:65" s="2" customFormat="1" ht="14.45" customHeight="1">
      <c r="A152" s="96"/>
      <c r="B152" s="52"/>
      <c r="C152" s="148">
        <v>43</v>
      </c>
      <c r="D152" s="149" t="s">
        <v>32</v>
      </c>
      <c r="E152" s="150" t="s">
        <v>208</v>
      </c>
      <c r="F152" s="151" t="s">
        <v>46</v>
      </c>
      <c r="G152" s="152" t="s">
        <v>40</v>
      </c>
      <c r="H152" s="153">
        <v>1</v>
      </c>
      <c r="I152" s="182"/>
      <c r="J152" s="175">
        <f t="shared" si="37"/>
        <v>0</v>
      </c>
      <c r="K152" s="151" t="s">
        <v>0</v>
      </c>
      <c r="L152" s="11"/>
      <c r="M152" s="54" t="s">
        <v>0</v>
      </c>
      <c r="N152" s="55" t="s">
        <v>9</v>
      </c>
      <c r="O152" s="56"/>
      <c r="P152" s="56"/>
      <c r="Q152" s="56"/>
      <c r="R152" s="56"/>
      <c r="S152" s="56"/>
      <c r="T152" s="57"/>
      <c r="U152" s="96"/>
      <c r="V152" s="96"/>
      <c r="W152" s="96"/>
      <c r="X152" s="96"/>
      <c r="Y152" s="96"/>
      <c r="Z152" s="96"/>
      <c r="AA152" s="96"/>
      <c r="AB152" s="96"/>
      <c r="AC152" s="96"/>
      <c r="AD152" s="96"/>
      <c r="AE152" s="96"/>
      <c r="AR152" s="58"/>
      <c r="AT152" s="58" t="s">
        <v>32</v>
      </c>
      <c r="AU152" s="58" t="s">
        <v>17</v>
      </c>
      <c r="AY152" s="7"/>
      <c r="BE152" s="59"/>
      <c r="BF152" s="59"/>
      <c r="BG152" s="59"/>
      <c r="BH152" s="59"/>
      <c r="BI152" s="59"/>
      <c r="BJ152" s="7"/>
      <c r="BK152" s="59">
        <f t="shared" si="38"/>
        <v>0</v>
      </c>
      <c r="BL152" s="7"/>
      <c r="BM152" s="58"/>
    </row>
    <row r="153" spans="1:65" s="6" customFormat="1" ht="22.9" customHeight="1">
      <c r="B153" s="43"/>
      <c r="C153" s="142"/>
      <c r="D153" s="157" t="s">
        <v>14</v>
      </c>
      <c r="E153" s="158" t="s">
        <v>47</v>
      </c>
      <c r="F153" s="159" t="s">
        <v>48</v>
      </c>
      <c r="G153" s="160"/>
      <c r="H153" s="160"/>
      <c r="I153" s="186"/>
      <c r="J153" s="176">
        <f>BK153</f>
        <v>0</v>
      </c>
      <c r="K153" s="160"/>
      <c r="L153" s="43"/>
      <c r="M153" s="46"/>
      <c r="N153" s="47"/>
      <c r="O153" s="47"/>
      <c r="P153" s="48"/>
      <c r="Q153" s="47"/>
      <c r="R153" s="48"/>
      <c r="S153" s="47"/>
      <c r="T153" s="49"/>
      <c r="AR153" s="44"/>
      <c r="AT153" s="50" t="s">
        <v>14</v>
      </c>
      <c r="AU153" s="50" t="s">
        <v>16</v>
      </c>
      <c r="AY153" s="44"/>
      <c r="BK153" s="111">
        <f>SUM(BK154:BK169)</f>
        <v>0</v>
      </c>
    </row>
    <row r="154" spans="1:65" s="2" customFormat="1" ht="14.45" customHeight="1">
      <c r="A154" s="96"/>
      <c r="B154" s="52"/>
      <c r="C154" s="142">
        <v>44</v>
      </c>
      <c r="D154" s="143" t="s">
        <v>33</v>
      </c>
      <c r="E154" s="144" t="s">
        <v>189</v>
      </c>
      <c r="F154" s="145" t="s">
        <v>65</v>
      </c>
      <c r="G154" s="146" t="s">
        <v>49</v>
      </c>
      <c r="H154" s="147">
        <v>13</v>
      </c>
      <c r="I154" s="181"/>
      <c r="J154" s="174">
        <f t="shared" ref="J154" si="39">ROUND(I154*H154,2)</f>
        <v>0</v>
      </c>
      <c r="K154" s="145" t="s">
        <v>0</v>
      </c>
      <c r="L154" s="64"/>
      <c r="M154" s="65" t="s">
        <v>0</v>
      </c>
      <c r="N154" s="97" t="s">
        <v>9</v>
      </c>
      <c r="O154" s="98"/>
      <c r="P154" s="98"/>
      <c r="Q154" s="98"/>
      <c r="R154" s="98"/>
      <c r="S154" s="98"/>
      <c r="T154" s="57"/>
      <c r="AR154" s="58"/>
      <c r="AT154" s="58"/>
      <c r="AU154" s="58"/>
      <c r="AY154" s="99"/>
      <c r="BE154" s="100"/>
      <c r="BF154" s="100"/>
      <c r="BG154" s="100"/>
      <c r="BH154" s="100"/>
      <c r="BI154" s="99">
        <v>15</v>
      </c>
      <c r="BJ154" s="99">
        <f t="shared" ref="BJ154:BJ155" si="40">BI154*H154</f>
        <v>195</v>
      </c>
      <c r="BK154" s="100">
        <f t="shared" ref="BK154" si="41">ROUND(I154*H154,2)</f>
        <v>0</v>
      </c>
      <c r="BL154" s="7"/>
      <c r="BM154" s="58"/>
    </row>
    <row r="155" spans="1:65" s="2" customFormat="1" ht="15" customHeight="1">
      <c r="A155" s="96"/>
      <c r="B155" s="52"/>
      <c r="C155" s="148">
        <v>45</v>
      </c>
      <c r="D155" s="149" t="s">
        <v>32</v>
      </c>
      <c r="E155" s="150" t="s">
        <v>190</v>
      </c>
      <c r="F155" s="151" t="s">
        <v>50</v>
      </c>
      <c r="G155" s="152" t="s">
        <v>49</v>
      </c>
      <c r="H155" s="153">
        <v>13</v>
      </c>
      <c r="I155" s="182"/>
      <c r="J155" s="175">
        <f>ROUND(I155*H155,2)</f>
        <v>0</v>
      </c>
      <c r="K155" s="151" t="s">
        <v>0</v>
      </c>
      <c r="L155" s="25"/>
      <c r="M155" s="54" t="s">
        <v>0</v>
      </c>
      <c r="N155" s="101" t="s">
        <v>9</v>
      </c>
      <c r="O155" s="98"/>
      <c r="P155" s="98"/>
      <c r="Q155" s="98"/>
      <c r="R155" s="98"/>
      <c r="S155" s="98"/>
      <c r="T155" s="57"/>
      <c r="AR155" s="58"/>
      <c r="AT155" s="58"/>
      <c r="AU155" s="58"/>
      <c r="AY155" s="99"/>
      <c r="BE155" s="100"/>
      <c r="BF155" s="100"/>
      <c r="BG155" s="100"/>
      <c r="BH155" s="100"/>
      <c r="BI155" s="99"/>
      <c r="BJ155" s="99">
        <f t="shared" si="40"/>
        <v>0</v>
      </c>
      <c r="BK155" s="100">
        <f>ROUND(I155*H155,2)</f>
        <v>0</v>
      </c>
      <c r="BL155" s="7"/>
      <c r="BM155" s="58"/>
    </row>
    <row r="156" spans="1:65" s="2" customFormat="1" ht="14.45" customHeight="1">
      <c r="A156" s="91"/>
      <c r="B156" s="52"/>
      <c r="C156" s="142">
        <v>46</v>
      </c>
      <c r="D156" s="143" t="s">
        <v>33</v>
      </c>
      <c r="E156" s="144" t="s">
        <v>191</v>
      </c>
      <c r="F156" s="145" t="s">
        <v>66</v>
      </c>
      <c r="G156" s="146" t="s">
        <v>49</v>
      </c>
      <c r="H156" s="147">
        <v>5</v>
      </c>
      <c r="I156" s="181"/>
      <c r="J156" s="174">
        <f>ROUND(I156*H156,2)</f>
        <v>0</v>
      </c>
      <c r="K156" s="145" t="s">
        <v>0</v>
      </c>
      <c r="L156" s="64"/>
      <c r="M156" s="65" t="s">
        <v>0</v>
      </c>
      <c r="N156" s="97" t="s">
        <v>9</v>
      </c>
      <c r="O156" s="98"/>
      <c r="P156" s="98"/>
      <c r="Q156" s="98"/>
      <c r="R156" s="98"/>
      <c r="S156" s="98"/>
      <c r="T156" s="57"/>
      <c r="AR156" s="58"/>
      <c r="AT156" s="58"/>
      <c r="AU156" s="58"/>
      <c r="AY156" s="99"/>
      <c r="BE156" s="100"/>
      <c r="BF156" s="100"/>
      <c r="BG156" s="100"/>
      <c r="BH156" s="100"/>
      <c r="BI156" s="99">
        <v>19</v>
      </c>
      <c r="BJ156" s="99">
        <f t="shared" ref="BJ156:BJ169" si="42">BI156*H156</f>
        <v>95</v>
      </c>
      <c r="BK156" s="100">
        <f t="shared" ref="BK156:BK169" si="43">ROUND(I156*H156,2)</f>
        <v>0</v>
      </c>
      <c r="BL156" s="7"/>
      <c r="BM156" s="58"/>
    </row>
    <row r="157" spans="1:65" s="2" customFormat="1" ht="14.45" customHeight="1">
      <c r="A157" s="91"/>
      <c r="B157" s="52"/>
      <c r="C157" s="148">
        <v>47</v>
      </c>
      <c r="D157" s="149" t="s">
        <v>32</v>
      </c>
      <c r="E157" s="150" t="s">
        <v>192</v>
      </c>
      <c r="F157" s="151" t="s">
        <v>50</v>
      </c>
      <c r="G157" s="152" t="s">
        <v>49</v>
      </c>
      <c r="H157" s="153">
        <v>5</v>
      </c>
      <c r="I157" s="182"/>
      <c r="J157" s="175">
        <f t="shared" ref="J157:J169" si="44">ROUND(I157*H157,2)</f>
        <v>0</v>
      </c>
      <c r="K157" s="151" t="s">
        <v>0</v>
      </c>
      <c r="L157" s="25"/>
      <c r="M157" s="54" t="s">
        <v>0</v>
      </c>
      <c r="N157" s="101" t="s">
        <v>9</v>
      </c>
      <c r="O157" s="98"/>
      <c r="P157" s="98"/>
      <c r="Q157" s="98"/>
      <c r="R157" s="98"/>
      <c r="S157" s="98"/>
      <c r="T157" s="57"/>
      <c r="AR157" s="58"/>
      <c r="AT157" s="58"/>
      <c r="AU157" s="58"/>
      <c r="AY157" s="99"/>
      <c r="BE157" s="100"/>
      <c r="BF157" s="100"/>
      <c r="BG157" s="100"/>
      <c r="BH157" s="100"/>
      <c r="BI157" s="99"/>
      <c r="BJ157" s="99">
        <f t="shared" si="42"/>
        <v>0</v>
      </c>
      <c r="BK157" s="100">
        <f>ROUND(I157*H157,2)</f>
        <v>0</v>
      </c>
      <c r="BL157" s="7"/>
      <c r="BM157" s="58"/>
    </row>
    <row r="158" spans="1:65" s="2" customFormat="1" ht="14.45" customHeight="1">
      <c r="A158" s="91"/>
      <c r="B158" s="52"/>
      <c r="C158" s="142">
        <v>48</v>
      </c>
      <c r="D158" s="143" t="s">
        <v>33</v>
      </c>
      <c r="E158" s="144" t="s">
        <v>193</v>
      </c>
      <c r="F158" s="145" t="s">
        <v>67</v>
      </c>
      <c r="G158" s="146" t="s">
        <v>49</v>
      </c>
      <c r="H158" s="147">
        <v>24</v>
      </c>
      <c r="I158" s="181"/>
      <c r="J158" s="174">
        <f t="shared" si="44"/>
        <v>0</v>
      </c>
      <c r="K158" s="145" t="s">
        <v>0</v>
      </c>
      <c r="L158" s="64"/>
      <c r="M158" s="65" t="s">
        <v>0</v>
      </c>
      <c r="N158" s="97" t="s">
        <v>9</v>
      </c>
      <c r="O158" s="98"/>
      <c r="P158" s="98"/>
      <c r="Q158" s="98"/>
      <c r="R158" s="98"/>
      <c r="S158" s="98"/>
      <c r="T158" s="57"/>
      <c r="AR158" s="58"/>
      <c r="AT158" s="58"/>
      <c r="AU158" s="58"/>
      <c r="AY158" s="99"/>
      <c r="BE158" s="100"/>
      <c r="BF158" s="100"/>
      <c r="BG158" s="100"/>
      <c r="BH158" s="100"/>
      <c r="BI158" s="99">
        <v>29</v>
      </c>
      <c r="BJ158" s="99">
        <f t="shared" si="42"/>
        <v>696</v>
      </c>
      <c r="BK158" s="100">
        <f t="shared" si="43"/>
        <v>0</v>
      </c>
      <c r="BL158" s="7"/>
      <c r="BM158" s="58"/>
    </row>
    <row r="159" spans="1:65" s="2" customFormat="1" ht="14.45" customHeight="1">
      <c r="A159" s="91"/>
      <c r="B159" s="52"/>
      <c r="C159" s="148">
        <v>49</v>
      </c>
      <c r="D159" s="149" t="s">
        <v>32</v>
      </c>
      <c r="E159" s="150" t="s">
        <v>188</v>
      </c>
      <c r="F159" s="151" t="s">
        <v>50</v>
      </c>
      <c r="G159" s="152" t="s">
        <v>49</v>
      </c>
      <c r="H159" s="153">
        <v>24</v>
      </c>
      <c r="I159" s="182"/>
      <c r="J159" s="175">
        <f t="shared" si="44"/>
        <v>0</v>
      </c>
      <c r="K159" s="151" t="s">
        <v>0</v>
      </c>
      <c r="L159" s="25"/>
      <c r="M159" s="54" t="s">
        <v>0</v>
      </c>
      <c r="N159" s="101" t="s">
        <v>9</v>
      </c>
      <c r="O159" s="98"/>
      <c r="P159" s="98"/>
      <c r="Q159" s="98"/>
      <c r="R159" s="98"/>
      <c r="S159" s="98"/>
      <c r="T159" s="57"/>
      <c r="AR159" s="58"/>
      <c r="AT159" s="58"/>
      <c r="AU159" s="58"/>
      <c r="AY159" s="99"/>
      <c r="BE159" s="100"/>
      <c r="BF159" s="100"/>
      <c r="BG159" s="100"/>
      <c r="BH159" s="100"/>
      <c r="BI159" s="99"/>
      <c r="BJ159" s="99">
        <f t="shared" si="42"/>
        <v>0</v>
      </c>
      <c r="BK159" s="100">
        <f t="shared" si="43"/>
        <v>0</v>
      </c>
      <c r="BL159" s="7"/>
      <c r="BM159" s="58"/>
    </row>
    <row r="160" spans="1:65" s="116" customFormat="1" ht="12">
      <c r="A160" s="2"/>
      <c r="B160" s="114"/>
      <c r="C160" s="142">
        <v>50</v>
      </c>
      <c r="D160" s="143" t="s">
        <v>33</v>
      </c>
      <c r="E160" s="144" t="s">
        <v>179</v>
      </c>
      <c r="F160" s="145" t="s">
        <v>180</v>
      </c>
      <c r="G160" s="146" t="s">
        <v>49</v>
      </c>
      <c r="H160" s="147">
        <v>48</v>
      </c>
      <c r="I160" s="181"/>
      <c r="J160" s="174">
        <f t="shared" si="44"/>
        <v>0</v>
      </c>
      <c r="K160" s="145" t="s">
        <v>0</v>
      </c>
      <c r="L160" s="64"/>
      <c r="M160" s="65" t="s">
        <v>0</v>
      </c>
      <c r="N160" s="97" t="s">
        <v>9</v>
      </c>
      <c r="O160" s="98"/>
      <c r="P160" s="98"/>
      <c r="Q160" s="98"/>
      <c r="R160" s="98"/>
      <c r="S160" s="98"/>
      <c r="T160" s="57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58"/>
      <c r="AS160" s="2"/>
      <c r="AT160" s="58"/>
      <c r="AU160" s="58"/>
      <c r="AV160" s="2"/>
      <c r="AW160" s="2"/>
      <c r="AX160" s="2"/>
      <c r="AY160" s="99"/>
      <c r="AZ160" s="2"/>
      <c r="BA160" s="2"/>
      <c r="BB160" s="2"/>
      <c r="BC160" s="2"/>
      <c r="BD160" s="2"/>
      <c r="BE160" s="100"/>
      <c r="BF160" s="100"/>
      <c r="BG160" s="100"/>
      <c r="BH160" s="100"/>
      <c r="BI160" s="99">
        <v>38</v>
      </c>
      <c r="BJ160" s="99">
        <f t="shared" si="42"/>
        <v>1824</v>
      </c>
      <c r="BK160" s="100">
        <f t="shared" si="43"/>
        <v>0</v>
      </c>
    </row>
    <row r="161" spans="1:63" s="116" customFormat="1" ht="12">
      <c r="A161" s="2"/>
      <c r="B161" s="114"/>
      <c r="C161" s="148">
        <v>51</v>
      </c>
      <c r="D161" s="149" t="s">
        <v>32</v>
      </c>
      <c r="E161" s="150" t="s">
        <v>181</v>
      </c>
      <c r="F161" s="151" t="s">
        <v>50</v>
      </c>
      <c r="G161" s="152" t="s">
        <v>49</v>
      </c>
      <c r="H161" s="153">
        <v>48</v>
      </c>
      <c r="I161" s="182"/>
      <c r="J161" s="175">
        <f t="shared" si="44"/>
        <v>0</v>
      </c>
      <c r="K161" s="151" t="s">
        <v>0</v>
      </c>
      <c r="L161" s="25"/>
      <c r="M161" s="54" t="s">
        <v>0</v>
      </c>
      <c r="N161" s="101" t="s">
        <v>9</v>
      </c>
      <c r="O161" s="98"/>
      <c r="P161" s="98"/>
      <c r="Q161" s="98"/>
      <c r="R161" s="98"/>
      <c r="S161" s="98"/>
      <c r="T161" s="57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58"/>
      <c r="AS161" s="2"/>
      <c r="AT161" s="58"/>
      <c r="AU161" s="58"/>
      <c r="AV161" s="2"/>
      <c r="AW161" s="2"/>
      <c r="AX161" s="2"/>
      <c r="AY161" s="99"/>
      <c r="AZ161" s="2"/>
      <c r="BA161" s="2"/>
      <c r="BB161" s="2"/>
      <c r="BC161" s="2"/>
      <c r="BD161" s="2"/>
      <c r="BE161" s="100"/>
      <c r="BF161" s="100"/>
      <c r="BG161" s="100"/>
      <c r="BH161" s="100"/>
      <c r="BI161" s="99"/>
      <c r="BJ161" s="99">
        <f t="shared" si="42"/>
        <v>0</v>
      </c>
      <c r="BK161" s="100">
        <f t="shared" si="43"/>
        <v>0</v>
      </c>
    </row>
    <row r="162" spans="1:63" s="116" customFormat="1" ht="12">
      <c r="A162" s="2"/>
      <c r="B162" s="114"/>
      <c r="C162" s="142">
        <v>52</v>
      </c>
      <c r="D162" s="143" t="s">
        <v>33</v>
      </c>
      <c r="E162" s="144" t="s">
        <v>182</v>
      </c>
      <c r="F162" s="145" t="s">
        <v>183</v>
      </c>
      <c r="G162" s="146" t="s">
        <v>49</v>
      </c>
      <c r="H162" s="147">
        <v>12</v>
      </c>
      <c r="I162" s="181"/>
      <c r="J162" s="174">
        <f t="shared" si="44"/>
        <v>0</v>
      </c>
      <c r="K162" s="145" t="s">
        <v>0</v>
      </c>
      <c r="L162" s="64"/>
      <c r="M162" s="65" t="s">
        <v>0</v>
      </c>
      <c r="N162" s="97" t="s">
        <v>9</v>
      </c>
      <c r="O162" s="98"/>
      <c r="P162" s="98"/>
      <c r="Q162" s="98"/>
      <c r="R162" s="98"/>
      <c r="S162" s="98"/>
      <c r="T162" s="57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58"/>
      <c r="AS162" s="2"/>
      <c r="AT162" s="58"/>
      <c r="AU162" s="58"/>
      <c r="AV162" s="2"/>
      <c r="AW162" s="2"/>
      <c r="AX162" s="2"/>
      <c r="AY162" s="99"/>
      <c r="AZ162" s="2"/>
      <c r="BA162" s="2"/>
      <c r="BB162" s="2"/>
      <c r="BC162" s="2"/>
      <c r="BD162" s="2"/>
      <c r="BE162" s="100"/>
      <c r="BF162" s="100"/>
      <c r="BG162" s="100"/>
      <c r="BH162" s="100"/>
      <c r="BI162" s="99">
        <v>60</v>
      </c>
      <c r="BJ162" s="99">
        <f t="shared" si="42"/>
        <v>720</v>
      </c>
      <c r="BK162" s="100">
        <f t="shared" si="43"/>
        <v>0</v>
      </c>
    </row>
    <row r="163" spans="1:63" s="116" customFormat="1" ht="12">
      <c r="A163" s="2"/>
      <c r="B163" s="114"/>
      <c r="C163" s="148">
        <v>53</v>
      </c>
      <c r="D163" s="149" t="s">
        <v>32</v>
      </c>
      <c r="E163" s="150" t="s">
        <v>184</v>
      </c>
      <c r="F163" s="151" t="s">
        <v>50</v>
      </c>
      <c r="G163" s="152" t="s">
        <v>49</v>
      </c>
      <c r="H163" s="153">
        <v>12</v>
      </c>
      <c r="I163" s="182"/>
      <c r="J163" s="175">
        <f t="shared" si="44"/>
        <v>0</v>
      </c>
      <c r="K163" s="151" t="s">
        <v>0</v>
      </c>
      <c r="L163" s="25"/>
      <c r="M163" s="54" t="s">
        <v>0</v>
      </c>
      <c r="N163" s="101" t="s">
        <v>9</v>
      </c>
      <c r="O163" s="98"/>
      <c r="P163" s="98"/>
      <c r="Q163" s="98"/>
      <c r="R163" s="98"/>
      <c r="S163" s="98"/>
      <c r="T163" s="57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58"/>
      <c r="AS163" s="2"/>
      <c r="AT163" s="58"/>
      <c r="AU163" s="58"/>
      <c r="AV163" s="2"/>
      <c r="AW163" s="2"/>
      <c r="AX163" s="2"/>
      <c r="AY163" s="99"/>
      <c r="AZ163" s="2"/>
      <c r="BA163" s="2"/>
      <c r="BB163" s="2"/>
      <c r="BC163" s="2"/>
      <c r="BD163" s="2"/>
      <c r="BE163" s="100"/>
      <c r="BF163" s="100"/>
      <c r="BG163" s="100"/>
      <c r="BH163" s="100"/>
      <c r="BI163" s="99"/>
      <c r="BJ163" s="99">
        <f t="shared" si="42"/>
        <v>0</v>
      </c>
      <c r="BK163" s="100">
        <f t="shared" si="43"/>
        <v>0</v>
      </c>
    </row>
    <row r="164" spans="1:63" s="116" customFormat="1" ht="12">
      <c r="A164" s="2"/>
      <c r="B164" s="114"/>
      <c r="C164" s="142">
        <v>54</v>
      </c>
      <c r="D164" s="143" t="s">
        <v>33</v>
      </c>
      <c r="E164" s="144" t="s">
        <v>185</v>
      </c>
      <c r="F164" s="145" t="s">
        <v>186</v>
      </c>
      <c r="G164" s="146" t="s">
        <v>49</v>
      </c>
      <c r="H164" s="147">
        <v>2</v>
      </c>
      <c r="I164" s="181"/>
      <c r="J164" s="174">
        <f t="shared" si="44"/>
        <v>0</v>
      </c>
      <c r="K164" s="145" t="s">
        <v>0</v>
      </c>
      <c r="L164" s="64"/>
      <c r="M164" s="65" t="s">
        <v>0</v>
      </c>
      <c r="N164" s="97" t="s">
        <v>9</v>
      </c>
      <c r="O164" s="98"/>
      <c r="P164" s="98"/>
      <c r="Q164" s="98"/>
      <c r="R164" s="98"/>
      <c r="S164" s="98"/>
      <c r="T164" s="57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58"/>
      <c r="AS164" s="2"/>
      <c r="AT164" s="58"/>
      <c r="AU164" s="58"/>
      <c r="AV164" s="2"/>
      <c r="AW164" s="2"/>
      <c r="AX164" s="2"/>
      <c r="AY164" s="99"/>
      <c r="AZ164" s="2"/>
      <c r="BA164" s="2"/>
      <c r="BB164" s="2"/>
      <c r="BC164" s="2"/>
      <c r="BD164" s="2"/>
      <c r="BE164" s="100"/>
      <c r="BF164" s="100"/>
      <c r="BG164" s="100"/>
      <c r="BH164" s="100"/>
      <c r="BI164" s="99">
        <v>82</v>
      </c>
      <c r="BJ164" s="99">
        <f t="shared" si="42"/>
        <v>164</v>
      </c>
      <c r="BK164" s="100">
        <f t="shared" si="43"/>
        <v>0</v>
      </c>
    </row>
    <row r="165" spans="1:63" s="116" customFormat="1" ht="12">
      <c r="A165" s="2"/>
      <c r="B165" s="114"/>
      <c r="C165" s="148">
        <v>55</v>
      </c>
      <c r="D165" s="149" t="s">
        <v>32</v>
      </c>
      <c r="E165" s="150" t="s">
        <v>187</v>
      </c>
      <c r="F165" s="151" t="s">
        <v>50</v>
      </c>
      <c r="G165" s="152" t="s">
        <v>49</v>
      </c>
      <c r="H165" s="153">
        <v>2</v>
      </c>
      <c r="I165" s="182"/>
      <c r="J165" s="175">
        <f t="shared" si="44"/>
        <v>0</v>
      </c>
      <c r="K165" s="151" t="s">
        <v>0</v>
      </c>
      <c r="L165" s="25"/>
      <c r="M165" s="54" t="s">
        <v>0</v>
      </c>
      <c r="N165" s="101" t="s">
        <v>9</v>
      </c>
      <c r="O165" s="98"/>
      <c r="P165" s="98"/>
      <c r="Q165" s="98"/>
      <c r="R165" s="98"/>
      <c r="S165" s="98"/>
      <c r="T165" s="57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58"/>
      <c r="AS165" s="2"/>
      <c r="AT165" s="58"/>
      <c r="AU165" s="58"/>
      <c r="AV165" s="2"/>
      <c r="AW165" s="2"/>
      <c r="AX165" s="2"/>
      <c r="AY165" s="99"/>
      <c r="AZ165" s="2"/>
      <c r="BA165" s="2"/>
      <c r="BB165" s="2"/>
      <c r="BC165" s="2"/>
      <c r="BD165" s="2"/>
      <c r="BE165" s="100"/>
      <c r="BF165" s="100"/>
      <c r="BG165" s="100"/>
      <c r="BH165" s="100"/>
      <c r="BI165" s="99"/>
      <c r="BJ165" s="99">
        <f t="shared" si="42"/>
        <v>0</v>
      </c>
      <c r="BK165" s="100">
        <f t="shared" si="43"/>
        <v>0</v>
      </c>
    </row>
    <row r="166" spans="1:63" s="110" customFormat="1" ht="12">
      <c r="A166" s="2"/>
      <c r="B166" s="114"/>
      <c r="C166" s="142">
        <v>56</v>
      </c>
      <c r="D166" s="143" t="s">
        <v>33</v>
      </c>
      <c r="E166" s="144" t="s">
        <v>99</v>
      </c>
      <c r="F166" s="145" t="s">
        <v>100</v>
      </c>
      <c r="G166" s="146" t="s">
        <v>49</v>
      </c>
      <c r="H166" s="147">
        <v>2</v>
      </c>
      <c r="I166" s="181"/>
      <c r="J166" s="174">
        <f t="shared" si="44"/>
        <v>0</v>
      </c>
      <c r="K166" s="145" t="s">
        <v>0</v>
      </c>
      <c r="L166" s="64"/>
      <c r="M166" s="65" t="s">
        <v>0</v>
      </c>
      <c r="N166" s="97" t="s">
        <v>9</v>
      </c>
      <c r="O166" s="98"/>
      <c r="P166" s="98"/>
      <c r="Q166" s="98"/>
      <c r="R166" s="98"/>
      <c r="S166" s="98"/>
      <c r="T166" s="57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58"/>
      <c r="AS166" s="2"/>
      <c r="AT166" s="58"/>
      <c r="AU166" s="58"/>
      <c r="AV166" s="2"/>
      <c r="AW166" s="2"/>
      <c r="AX166" s="2"/>
      <c r="AY166" s="99"/>
      <c r="AZ166" s="2"/>
      <c r="BA166" s="2"/>
      <c r="BB166" s="2"/>
      <c r="BC166" s="2"/>
      <c r="BD166" s="2"/>
      <c r="BE166" s="100"/>
      <c r="BF166" s="100"/>
      <c r="BG166" s="100"/>
      <c r="BH166" s="100"/>
      <c r="BI166" s="99">
        <v>7</v>
      </c>
      <c r="BJ166" s="99">
        <f t="shared" si="42"/>
        <v>14</v>
      </c>
      <c r="BK166" s="100">
        <f t="shared" si="43"/>
        <v>0</v>
      </c>
    </row>
    <row r="167" spans="1:63" s="110" customFormat="1" ht="12">
      <c r="A167" s="2"/>
      <c r="B167" s="114"/>
      <c r="C167" s="148">
        <v>57</v>
      </c>
      <c r="D167" s="149" t="s">
        <v>32</v>
      </c>
      <c r="E167" s="150" t="s">
        <v>101</v>
      </c>
      <c r="F167" s="151" t="s">
        <v>50</v>
      </c>
      <c r="G167" s="152" t="s">
        <v>49</v>
      </c>
      <c r="H167" s="153">
        <v>2</v>
      </c>
      <c r="I167" s="182"/>
      <c r="J167" s="175">
        <f t="shared" si="44"/>
        <v>0</v>
      </c>
      <c r="K167" s="151" t="s">
        <v>0</v>
      </c>
      <c r="L167" s="25"/>
      <c r="M167" s="54" t="s">
        <v>0</v>
      </c>
      <c r="N167" s="101" t="s">
        <v>9</v>
      </c>
      <c r="O167" s="98"/>
      <c r="P167" s="98"/>
      <c r="Q167" s="98"/>
      <c r="R167" s="98"/>
      <c r="S167" s="98"/>
      <c r="T167" s="57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58"/>
      <c r="AS167" s="2"/>
      <c r="AT167" s="58"/>
      <c r="AU167" s="58"/>
      <c r="AV167" s="2"/>
      <c r="AW167" s="2"/>
      <c r="AX167" s="2"/>
      <c r="AY167" s="99"/>
      <c r="AZ167" s="2"/>
      <c r="BA167" s="2"/>
      <c r="BB167" s="2"/>
      <c r="BC167" s="2"/>
      <c r="BD167" s="2"/>
      <c r="BE167" s="100"/>
      <c r="BF167" s="100"/>
      <c r="BG167" s="100"/>
      <c r="BH167" s="100"/>
      <c r="BI167" s="99"/>
      <c r="BJ167" s="99">
        <f t="shared" si="42"/>
        <v>0</v>
      </c>
      <c r="BK167" s="100">
        <f t="shared" si="43"/>
        <v>0</v>
      </c>
    </row>
    <row r="168" spans="1:63" s="110" customFormat="1" ht="12">
      <c r="A168" s="2"/>
      <c r="B168" s="114"/>
      <c r="C168" s="142">
        <v>58</v>
      </c>
      <c r="D168" s="143" t="s">
        <v>33</v>
      </c>
      <c r="E168" s="144" t="s">
        <v>102</v>
      </c>
      <c r="F168" s="145" t="s">
        <v>103</v>
      </c>
      <c r="G168" s="146" t="s">
        <v>49</v>
      </c>
      <c r="H168" s="147">
        <v>2</v>
      </c>
      <c r="I168" s="181"/>
      <c r="J168" s="174">
        <f t="shared" si="44"/>
        <v>0</v>
      </c>
      <c r="K168" s="145" t="s">
        <v>0</v>
      </c>
      <c r="L168" s="64"/>
      <c r="M168" s="65" t="s">
        <v>0</v>
      </c>
      <c r="N168" s="97" t="s">
        <v>9</v>
      </c>
      <c r="O168" s="98"/>
      <c r="P168" s="98"/>
      <c r="Q168" s="98"/>
      <c r="R168" s="98"/>
      <c r="S168" s="98"/>
      <c r="T168" s="57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58"/>
      <c r="AS168" s="2"/>
      <c r="AT168" s="58"/>
      <c r="AU168" s="58"/>
      <c r="AV168" s="2"/>
      <c r="AW168" s="2"/>
      <c r="AX168" s="2"/>
      <c r="AY168" s="99"/>
      <c r="AZ168" s="2"/>
      <c r="BA168" s="2"/>
      <c r="BB168" s="2"/>
      <c r="BC168" s="2"/>
      <c r="BD168" s="2"/>
      <c r="BE168" s="100"/>
      <c r="BF168" s="100"/>
      <c r="BG168" s="100"/>
      <c r="BH168" s="100"/>
      <c r="BI168" s="99">
        <v>16</v>
      </c>
      <c r="BJ168" s="99">
        <f t="shared" si="42"/>
        <v>32</v>
      </c>
      <c r="BK168" s="100">
        <f t="shared" si="43"/>
        <v>0</v>
      </c>
    </row>
    <row r="169" spans="1:63" s="110" customFormat="1" ht="12">
      <c r="A169" s="2"/>
      <c r="B169" s="114"/>
      <c r="C169" s="148">
        <v>59</v>
      </c>
      <c r="D169" s="149" t="s">
        <v>32</v>
      </c>
      <c r="E169" s="150" t="s">
        <v>104</v>
      </c>
      <c r="F169" s="151" t="s">
        <v>50</v>
      </c>
      <c r="G169" s="152" t="s">
        <v>49</v>
      </c>
      <c r="H169" s="153">
        <v>2</v>
      </c>
      <c r="I169" s="182"/>
      <c r="J169" s="175">
        <f t="shared" si="44"/>
        <v>0</v>
      </c>
      <c r="K169" s="151" t="s">
        <v>0</v>
      </c>
      <c r="L169" s="25"/>
      <c r="M169" s="54" t="s">
        <v>0</v>
      </c>
      <c r="N169" s="101" t="s">
        <v>9</v>
      </c>
      <c r="O169" s="98"/>
      <c r="P169" s="98"/>
      <c r="Q169" s="98"/>
      <c r="R169" s="98"/>
      <c r="S169" s="98"/>
      <c r="T169" s="57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58"/>
      <c r="AS169" s="2"/>
      <c r="AT169" s="58"/>
      <c r="AU169" s="58"/>
      <c r="AV169" s="2"/>
      <c r="AW169" s="2"/>
      <c r="AX169" s="2"/>
      <c r="AY169" s="99"/>
      <c r="AZ169" s="2"/>
      <c r="BA169" s="2"/>
      <c r="BB169" s="2"/>
      <c r="BC169" s="2"/>
      <c r="BD169" s="2"/>
      <c r="BE169" s="100"/>
      <c r="BF169" s="100"/>
      <c r="BG169" s="100"/>
      <c r="BH169" s="100"/>
      <c r="BI169" s="99"/>
      <c r="BJ169" s="99">
        <f t="shared" si="42"/>
        <v>0</v>
      </c>
      <c r="BK169" s="100">
        <f t="shared" si="43"/>
        <v>0</v>
      </c>
    </row>
    <row r="170" spans="1:63" s="116" customFormat="1" ht="12">
      <c r="A170" s="2"/>
      <c r="B170" s="114"/>
      <c r="C170" s="161"/>
      <c r="D170" s="162"/>
      <c r="E170" s="163"/>
      <c r="F170" s="164"/>
      <c r="G170" s="165"/>
      <c r="H170" s="166"/>
      <c r="I170" s="187"/>
      <c r="J170" s="177"/>
      <c r="K170" s="164"/>
      <c r="L170" s="25"/>
      <c r="M170" s="54"/>
      <c r="N170" s="101"/>
      <c r="O170" s="98"/>
      <c r="P170" s="98"/>
      <c r="Q170" s="98"/>
      <c r="R170" s="98"/>
      <c r="S170" s="98"/>
      <c r="T170" s="57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58"/>
      <c r="AS170" s="2"/>
      <c r="AT170" s="58"/>
      <c r="AU170" s="58"/>
      <c r="AV170" s="2"/>
      <c r="AW170" s="2"/>
      <c r="AX170" s="2"/>
      <c r="AY170" s="99"/>
      <c r="AZ170" s="2"/>
      <c r="BA170" s="2"/>
      <c r="BB170" s="2"/>
      <c r="BC170" s="2"/>
      <c r="BD170" s="2"/>
      <c r="BE170" s="100"/>
      <c r="BF170" s="100"/>
      <c r="BG170" s="100"/>
      <c r="BH170" s="100"/>
      <c r="BI170" s="99"/>
      <c r="BJ170" s="99"/>
      <c r="BK170" s="100"/>
    </row>
    <row r="171" spans="1:63" s="116" customFormat="1" ht="12.75">
      <c r="A171" s="117"/>
      <c r="B171" s="118"/>
      <c r="C171" s="167"/>
      <c r="D171" s="157" t="s">
        <v>14</v>
      </c>
      <c r="E171" s="158" t="s">
        <v>194</v>
      </c>
      <c r="F171" s="158" t="s">
        <v>195</v>
      </c>
      <c r="G171" s="168"/>
      <c r="H171" s="168"/>
      <c r="I171" s="183"/>
      <c r="J171" s="178">
        <f>BK171</f>
        <v>0</v>
      </c>
      <c r="K171" s="168"/>
      <c r="L171" s="118"/>
      <c r="M171" s="119"/>
      <c r="N171" s="117"/>
      <c r="O171" s="117"/>
      <c r="P171" s="120"/>
      <c r="Q171" s="117"/>
      <c r="R171" s="120"/>
      <c r="S171" s="117"/>
      <c r="T171" s="121"/>
      <c r="U171" s="117"/>
      <c r="V171" s="117"/>
      <c r="W171" s="117"/>
      <c r="X171" s="117"/>
      <c r="Y171" s="117"/>
      <c r="Z171" s="117"/>
      <c r="AA171" s="117"/>
      <c r="AB171" s="117"/>
      <c r="AC171" s="117"/>
      <c r="AD171" s="117"/>
      <c r="AE171" s="117"/>
      <c r="AF171" s="117"/>
      <c r="AG171" s="117"/>
      <c r="AH171" s="117"/>
      <c r="AI171" s="117"/>
      <c r="AJ171" s="117"/>
      <c r="AK171" s="117"/>
      <c r="AL171" s="117"/>
      <c r="AM171" s="117"/>
      <c r="AN171" s="117"/>
      <c r="AO171" s="117"/>
      <c r="AP171" s="117"/>
      <c r="AQ171" s="117"/>
      <c r="AR171" s="44"/>
      <c r="AS171" s="117"/>
      <c r="AT171" s="50"/>
      <c r="AU171" s="50"/>
      <c r="AV171" s="117"/>
      <c r="AW171" s="117"/>
      <c r="AX171" s="117"/>
      <c r="AY171" s="44"/>
      <c r="AZ171" s="117"/>
      <c r="BA171" s="117"/>
      <c r="BB171" s="117"/>
      <c r="BC171" s="117"/>
      <c r="BD171" s="117"/>
      <c r="BE171" s="117"/>
      <c r="BF171" s="117"/>
      <c r="BG171" s="117"/>
      <c r="BH171" s="117"/>
      <c r="BI171" s="117"/>
      <c r="BJ171" s="117"/>
      <c r="BK171" s="122">
        <f>SUM(BK172:BK175)</f>
        <v>0</v>
      </c>
    </row>
    <row r="172" spans="1:63" s="116" customFormat="1" ht="12">
      <c r="A172" s="2"/>
      <c r="B172" s="114"/>
      <c r="C172" s="148">
        <v>60</v>
      </c>
      <c r="D172" s="149" t="s">
        <v>32</v>
      </c>
      <c r="E172" s="150" t="s">
        <v>196</v>
      </c>
      <c r="F172" s="151" t="s">
        <v>197</v>
      </c>
      <c r="G172" s="152" t="s">
        <v>198</v>
      </c>
      <c r="H172" s="153">
        <v>55</v>
      </c>
      <c r="I172" s="184"/>
      <c r="J172" s="175">
        <f t="shared" ref="J172:J175" si="45">ROUND(I172*H172,2)</f>
        <v>0</v>
      </c>
      <c r="K172" s="151" t="s">
        <v>0</v>
      </c>
      <c r="L172" s="25"/>
      <c r="M172" s="54" t="s">
        <v>0</v>
      </c>
      <c r="N172" s="101" t="s">
        <v>9</v>
      </c>
      <c r="O172" s="98"/>
      <c r="P172" s="98"/>
      <c r="Q172" s="98"/>
      <c r="R172" s="98"/>
      <c r="S172" s="98"/>
      <c r="T172" s="57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58"/>
      <c r="AS172" s="2"/>
      <c r="AT172" s="58"/>
      <c r="AU172" s="58"/>
      <c r="AV172" s="2"/>
      <c r="AW172" s="2"/>
      <c r="AX172" s="2"/>
      <c r="AY172" s="99"/>
      <c r="AZ172" s="2"/>
      <c r="BA172" s="2"/>
      <c r="BB172" s="2"/>
      <c r="BC172" s="2"/>
      <c r="BD172" s="2"/>
      <c r="BE172" s="100"/>
      <c r="BF172" s="100"/>
      <c r="BG172" s="100"/>
      <c r="BH172" s="100"/>
      <c r="BI172" s="100"/>
      <c r="BJ172" s="99"/>
      <c r="BK172" s="100">
        <f t="shared" ref="BK172:BK175" si="46">ROUND(I172*H172,2)</f>
        <v>0</v>
      </c>
    </row>
    <row r="173" spans="1:63" s="116" customFormat="1" ht="12">
      <c r="A173" s="2"/>
      <c r="B173" s="114"/>
      <c r="C173" s="148">
        <v>61</v>
      </c>
      <c r="D173" s="149" t="s">
        <v>32</v>
      </c>
      <c r="E173" s="150" t="s">
        <v>199</v>
      </c>
      <c r="F173" s="151" t="s">
        <v>200</v>
      </c>
      <c r="G173" s="152" t="s">
        <v>198</v>
      </c>
      <c r="H173" s="153">
        <v>50</v>
      </c>
      <c r="I173" s="184"/>
      <c r="J173" s="175">
        <f t="shared" si="45"/>
        <v>0</v>
      </c>
      <c r="K173" s="151" t="s">
        <v>0</v>
      </c>
      <c r="L173" s="25"/>
      <c r="M173" s="54" t="s">
        <v>0</v>
      </c>
      <c r="N173" s="101" t="s">
        <v>9</v>
      </c>
      <c r="O173" s="98"/>
      <c r="P173" s="98"/>
      <c r="Q173" s="98"/>
      <c r="R173" s="98"/>
      <c r="S173" s="98"/>
      <c r="T173" s="57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58"/>
      <c r="AS173" s="2"/>
      <c r="AT173" s="58"/>
      <c r="AU173" s="58"/>
      <c r="AV173" s="2"/>
      <c r="AW173" s="2"/>
      <c r="AX173" s="2"/>
      <c r="AY173" s="99"/>
      <c r="AZ173" s="2"/>
      <c r="BA173" s="2"/>
      <c r="BB173" s="2"/>
      <c r="BC173" s="2"/>
      <c r="BD173" s="2"/>
      <c r="BE173" s="100"/>
      <c r="BF173" s="100"/>
      <c r="BG173" s="100"/>
      <c r="BH173" s="100"/>
      <c r="BI173" s="100"/>
      <c r="BJ173" s="99"/>
      <c r="BK173" s="100">
        <f t="shared" si="46"/>
        <v>0</v>
      </c>
    </row>
    <row r="174" spans="1:63" s="123" customFormat="1" ht="12">
      <c r="A174" s="2"/>
      <c r="B174" s="114"/>
      <c r="C174" s="148"/>
      <c r="D174" s="149"/>
      <c r="E174" s="150"/>
      <c r="F174" s="151" t="s">
        <v>203</v>
      </c>
      <c r="G174" s="152"/>
      <c r="H174" s="153"/>
      <c r="I174" s="188"/>
      <c r="J174" s="175"/>
      <c r="K174" s="151"/>
      <c r="L174" s="25"/>
      <c r="M174" s="54"/>
      <c r="N174" s="101"/>
      <c r="O174" s="98"/>
      <c r="P174" s="98"/>
      <c r="Q174" s="98"/>
      <c r="R174" s="98"/>
      <c r="S174" s="98"/>
      <c r="T174" s="57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58"/>
      <c r="AS174" s="2"/>
      <c r="AT174" s="58"/>
      <c r="AU174" s="58"/>
      <c r="AV174" s="2"/>
      <c r="AW174" s="2"/>
      <c r="AX174" s="2"/>
      <c r="AY174" s="99"/>
      <c r="AZ174" s="2"/>
      <c r="BA174" s="2"/>
      <c r="BB174" s="2"/>
      <c r="BC174" s="2"/>
      <c r="BD174" s="2"/>
      <c r="BE174" s="100"/>
      <c r="BF174" s="100"/>
      <c r="BG174" s="100"/>
      <c r="BH174" s="100"/>
      <c r="BI174" s="100"/>
      <c r="BJ174" s="99"/>
      <c r="BK174" s="100"/>
    </row>
    <row r="175" spans="1:63" s="116" customFormat="1" ht="12">
      <c r="A175" s="2"/>
      <c r="B175" s="114"/>
      <c r="C175" s="148">
        <v>62</v>
      </c>
      <c r="D175" s="149" t="s">
        <v>32</v>
      </c>
      <c r="E175" s="150" t="s">
        <v>201</v>
      </c>
      <c r="F175" s="151" t="s">
        <v>202</v>
      </c>
      <c r="G175" s="152" t="s">
        <v>198</v>
      </c>
      <c r="H175" s="153">
        <v>134</v>
      </c>
      <c r="I175" s="184"/>
      <c r="J175" s="175">
        <f t="shared" si="45"/>
        <v>0</v>
      </c>
      <c r="K175" s="151" t="s">
        <v>0</v>
      </c>
      <c r="L175" s="25"/>
      <c r="M175" s="54" t="s">
        <v>0</v>
      </c>
      <c r="N175" s="101" t="s">
        <v>9</v>
      </c>
      <c r="O175" s="98"/>
      <c r="P175" s="98"/>
      <c r="Q175" s="98"/>
      <c r="R175" s="98"/>
      <c r="S175" s="98"/>
      <c r="T175" s="57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58"/>
      <c r="AS175" s="2"/>
      <c r="AT175" s="58"/>
      <c r="AU175" s="58"/>
      <c r="AV175" s="2"/>
      <c r="AW175" s="2"/>
      <c r="AX175" s="2"/>
      <c r="AY175" s="99"/>
      <c r="AZ175" s="2"/>
      <c r="BA175" s="2"/>
      <c r="BB175" s="2"/>
      <c r="BC175" s="2"/>
      <c r="BD175" s="2"/>
      <c r="BE175" s="100"/>
      <c r="BF175" s="100"/>
      <c r="BG175" s="100"/>
      <c r="BH175" s="100"/>
      <c r="BI175" s="100"/>
      <c r="BJ175" s="99"/>
      <c r="BK175" s="100">
        <f t="shared" si="46"/>
        <v>0</v>
      </c>
    </row>
    <row r="176" spans="1:63" s="6" customFormat="1" ht="25.9" customHeight="1">
      <c r="B176" s="43"/>
      <c r="C176" s="169"/>
      <c r="D176" s="157" t="s">
        <v>14</v>
      </c>
      <c r="E176" s="170" t="s">
        <v>39</v>
      </c>
      <c r="F176" s="170" t="s">
        <v>73</v>
      </c>
      <c r="G176" s="160"/>
      <c r="H176" s="160"/>
      <c r="I176" s="186"/>
      <c r="J176" s="179">
        <f>BK176</f>
        <v>0</v>
      </c>
      <c r="K176" s="160"/>
      <c r="L176" s="43"/>
      <c r="M176" s="46"/>
      <c r="N176" s="47"/>
      <c r="O176" s="47"/>
      <c r="P176" s="48"/>
      <c r="Q176" s="47"/>
      <c r="R176" s="48"/>
      <c r="S176" s="47"/>
      <c r="T176" s="49"/>
      <c r="AR176" s="44"/>
      <c r="AT176" s="50" t="s">
        <v>14</v>
      </c>
      <c r="AU176" s="50" t="s">
        <v>15</v>
      </c>
      <c r="AY176" s="44"/>
      <c r="BK176" s="112">
        <f>BK177</f>
        <v>0</v>
      </c>
    </row>
    <row r="177" spans="1:65" s="6" customFormat="1" ht="13.5" customHeight="1">
      <c r="B177" s="43"/>
      <c r="C177" s="169"/>
      <c r="D177" s="157" t="s">
        <v>14</v>
      </c>
      <c r="E177" s="158" t="s">
        <v>51</v>
      </c>
      <c r="F177" s="158" t="s">
        <v>52</v>
      </c>
      <c r="G177" s="160"/>
      <c r="H177" s="160"/>
      <c r="I177" s="186"/>
      <c r="J177" s="176">
        <f>BK177</f>
        <v>0</v>
      </c>
      <c r="K177" s="160"/>
      <c r="L177" s="43"/>
      <c r="M177" s="46"/>
      <c r="N177" s="47"/>
      <c r="O177" s="47"/>
      <c r="P177" s="48"/>
      <c r="Q177" s="47"/>
      <c r="R177" s="48"/>
      <c r="S177" s="47"/>
      <c r="T177" s="49"/>
      <c r="AR177" s="44"/>
      <c r="AT177" s="50" t="s">
        <v>14</v>
      </c>
      <c r="AU177" s="50" t="s">
        <v>16</v>
      </c>
      <c r="AY177" s="44"/>
      <c r="BK177" s="111">
        <f>SUM(BK178:BK188)</f>
        <v>0</v>
      </c>
    </row>
    <row r="178" spans="1:65" s="84" customFormat="1" ht="14.45" customHeight="1">
      <c r="A178" s="77"/>
      <c r="B178" s="78"/>
      <c r="C178" s="142">
        <v>63</v>
      </c>
      <c r="D178" s="142" t="s">
        <v>33</v>
      </c>
      <c r="E178" s="144" t="s">
        <v>68</v>
      </c>
      <c r="F178" s="154" t="s">
        <v>53</v>
      </c>
      <c r="G178" s="171" t="s">
        <v>35</v>
      </c>
      <c r="H178" s="172">
        <v>18</v>
      </c>
      <c r="I178" s="181"/>
      <c r="J178" s="180">
        <f>ROUND(I178*H178,2)</f>
        <v>0</v>
      </c>
      <c r="K178" s="154" t="s">
        <v>0</v>
      </c>
      <c r="L178" s="79"/>
      <c r="M178" s="80" t="s">
        <v>0</v>
      </c>
      <c r="N178" s="81" t="s">
        <v>9</v>
      </c>
      <c r="O178" s="82"/>
      <c r="P178" s="82"/>
      <c r="Q178" s="82"/>
      <c r="R178" s="82"/>
      <c r="S178" s="82"/>
      <c r="T178" s="83"/>
      <c r="U178" s="77"/>
      <c r="V178" s="77"/>
      <c r="W178" s="77"/>
      <c r="X178" s="77"/>
      <c r="Y178" s="77"/>
      <c r="Z178" s="77"/>
      <c r="AA178" s="77"/>
      <c r="AB178" s="77"/>
      <c r="AC178" s="77"/>
      <c r="AD178" s="77"/>
      <c r="AE178" s="77"/>
      <c r="AR178" s="85"/>
      <c r="AT178" s="85" t="s">
        <v>32</v>
      </c>
      <c r="AU178" s="85" t="s">
        <v>17</v>
      </c>
      <c r="AY178" s="86"/>
      <c r="BE178" s="87"/>
      <c r="BF178" s="87"/>
      <c r="BG178" s="87"/>
      <c r="BH178" s="87"/>
      <c r="BI178" s="87"/>
      <c r="BJ178" s="86"/>
      <c r="BK178" s="87">
        <f t="shared" ref="BK178:BK188" si="47">ROUND(I178*H178,2)</f>
        <v>0</v>
      </c>
      <c r="BL178" s="86"/>
      <c r="BM178" s="85"/>
    </row>
    <row r="179" spans="1:65" s="84" customFormat="1" ht="14.45" customHeight="1">
      <c r="A179" s="77"/>
      <c r="B179" s="78"/>
      <c r="C179" s="142">
        <v>64</v>
      </c>
      <c r="D179" s="142" t="s">
        <v>33</v>
      </c>
      <c r="E179" s="144" t="s">
        <v>69</v>
      </c>
      <c r="F179" s="154" t="s">
        <v>54</v>
      </c>
      <c r="G179" s="171" t="s">
        <v>35</v>
      </c>
      <c r="H179" s="172">
        <v>11</v>
      </c>
      <c r="I179" s="181"/>
      <c r="J179" s="180">
        <f t="shared" ref="J179:J188" si="48">ROUND(I179*H179,2)</f>
        <v>0</v>
      </c>
      <c r="K179" s="154" t="s">
        <v>0</v>
      </c>
      <c r="L179" s="79"/>
      <c r="M179" s="80" t="s">
        <v>0</v>
      </c>
      <c r="N179" s="81" t="s">
        <v>9</v>
      </c>
      <c r="O179" s="82"/>
      <c r="P179" s="82"/>
      <c r="Q179" s="82"/>
      <c r="R179" s="82"/>
      <c r="S179" s="82"/>
      <c r="T179" s="83"/>
      <c r="U179" s="77"/>
      <c r="V179" s="77"/>
      <c r="W179" s="77"/>
      <c r="X179" s="77"/>
      <c r="Y179" s="77"/>
      <c r="Z179" s="77"/>
      <c r="AA179" s="77"/>
      <c r="AB179" s="77"/>
      <c r="AC179" s="77"/>
      <c r="AD179" s="77"/>
      <c r="AE179" s="77"/>
      <c r="AR179" s="85"/>
      <c r="AT179" s="85" t="s">
        <v>32</v>
      </c>
      <c r="AU179" s="85" t="s">
        <v>17</v>
      </c>
      <c r="AY179" s="86"/>
      <c r="BE179" s="87"/>
      <c r="BF179" s="87"/>
      <c r="BG179" s="87"/>
      <c r="BH179" s="87"/>
      <c r="BI179" s="87"/>
      <c r="BJ179" s="86"/>
      <c r="BK179" s="87">
        <f t="shared" si="47"/>
        <v>0</v>
      </c>
      <c r="BL179" s="86"/>
      <c r="BM179" s="85"/>
    </row>
    <row r="180" spans="1:65" s="84" customFormat="1" ht="14.45" customHeight="1">
      <c r="A180" s="77"/>
      <c r="B180" s="78"/>
      <c r="C180" s="142">
        <v>65</v>
      </c>
      <c r="D180" s="142" t="s">
        <v>33</v>
      </c>
      <c r="E180" s="144" t="s">
        <v>70</v>
      </c>
      <c r="F180" s="154" t="s">
        <v>55</v>
      </c>
      <c r="G180" s="171" t="s">
        <v>35</v>
      </c>
      <c r="H180" s="172">
        <v>105</v>
      </c>
      <c r="I180" s="181"/>
      <c r="J180" s="180">
        <f t="shared" si="48"/>
        <v>0</v>
      </c>
      <c r="K180" s="154" t="s">
        <v>0</v>
      </c>
      <c r="L180" s="79"/>
      <c r="M180" s="80" t="s">
        <v>0</v>
      </c>
      <c r="N180" s="81" t="s">
        <v>9</v>
      </c>
      <c r="O180" s="82"/>
      <c r="P180" s="82"/>
      <c r="Q180" s="82"/>
      <c r="R180" s="82"/>
      <c r="S180" s="82"/>
      <c r="T180" s="83"/>
      <c r="U180" s="77"/>
      <c r="V180" s="77"/>
      <c r="W180" s="77"/>
      <c r="X180" s="77"/>
      <c r="Y180" s="77"/>
      <c r="Z180" s="77"/>
      <c r="AA180" s="77"/>
      <c r="AB180" s="77"/>
      <c r="AC180" s="77"/>
      <c r="AD180" s="77"/>
      <c r="AE180" s="77"/>
      <c r="AR180" s="85"/>
      <c r="AT180" s="85" t="s">
        <v>32</v>
      </c>
      <c r="AU180" s="85" t="s">
        <v>17</v>
      </c>
      <c r="AY180" s="86"/>
      <c r="BE180" s="87"/>
      <c r="BF180" s="87"/>
      <c r="BG180" s="87"/>
      <c r="BH180" s="87"/>
      <c r="BI180" s="87"/>
      <c r="BJ180" s="86"/>
      <c r="BK180" s="87">
        <f t="shared" si="47"/>
        <v>0</v>
      </c>
      <c r="BL180" s="86"/>
      <c r="BM180" s="85"/>
    </row>
    <row r="181" spans="1:65" s="2" customFormat="1" ht="14.45" customHeight="1">
      <c r="A181" s="91"/>
      <c r="B181" s="52"/>
      <c r="C181" s="148">
        <v>66</v>
      </c>
      <c r="D181" s="149" t="s">
        <v>32</v>
      </c>
      <c r="E181" s="173" t="s">
        <v>71</v>
      </c>
      <c r="F181" s="151" t="s">
        <v>56</v>
      </c>
      <c r="G181" s="152" t="s">
        <v>35</v>
      </c>
      <c r="H181" s="153">
        <v>105</v>
      </c>
      <c r="I181" s="182"/>
      <c r="J181" s="175">
        <f t="shared" si="48"/>
        <v>0</v>
      </c>
      <c r="K181" s="151" t="s">
        <v>0</v>
      </c>
      <c r="L181" s="11"/>
      <c r="M181" s="54" t="s">
        <v>0</v>
      </c>
      <c r="N181" s="55" t="s">
        <v>9</v>
      </c>
      <c r="O181" s="56"/>
      <c r="P181" s="56"/>
      <c r="Q181" s="56"/>
      <c r="R181" s="56"/>
      <c r="S181" s="56"/>
      <c r="T181" s="57"/>
      <c r="U181" s="91"/>
      <c r="V181" s="91"/>
      <c r="W181" s="91"/>
      <c r="X181" s="91"/>
      <c r="Y181" s="91"/>
      <c r="Z181" s="91"/>
      <c r="AA181" s="91"/>
      <c r="AB181" s="91"/>
      <c r="AC181" s="91"/>
      <c r="AD181" s="91"/>
      <c r="AE181" s="91"/>
      <c r="AR181" s="58"/>
      <c r="AT181" s="58" t="s">
        <v>32</v>
      </c>
      <c r="AU181" s="58" t="s">
        <v>17</v>
      </c>
      <c r="AY181" s="7"/>
      <c r="BE181" s="59"/>
      <c r="BF181" s="59"/>
      <c r="BG181" s="59"/>
      <c r="BH181" s="59"/>
      <c r="BI181" s="59"/>
      <c r="BJ181" s="7"/>
      <c r="BK181" s="59">
        <f t="shared" si="47"/>
        <v>0</v>
      </c>
      <c r="BL181" s="7"/>
      <c r="BM181" s="58"/>
    </row>
    <row r="182" spans="1:65" s="2" customFormat="1" ht="14.45" customHeight="1">
      <c r="A182" s="10"/>
      <c r="B182" s="52"/>
      <c r="C182" s="148">
        <v>67</v>
      </c>
      <c r="D182" s="149" t="s">
        <v>32</v>
      </c>
      <c r="E182" s="150" t="s">
        <v>57</v>
      </c>
      <c r="F182" s="151" t="s">
        <v>58</v>
      </c>
      <c r="G182" s="152" t="s">
        <v>34</v>
      </c>
      <c r="H182" s="153">
        <v>1</v>
      </c>
      <c r="I182" s="182"/>
      <c r="J182" s="175">
        <f t="shared" si="48"/>
        <v>0</v>
      </c>
      <c r="K182" s="151" t="s">
        <v>0</v>
      </c>
      <c r="L182" s="11"/>
      <c r="M182" s="54" t="s">
        <v>0</v>
      </c>
      <c r="N182" s="55" t="s">
        <v>9</v>
      </c>
      <c r="O182" s="56"/>
      <c r="P182" s="56"/>
      <c r="Q182" s="56"/>
      <c r="R182" s="56"/>
      <c r="S182" s="56"/>
      <c r="T182" s="57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R182" s="58"/>
      <c r="AT182" s="58" t="s">
        <v>32</v>
      </c>
      <c r="AU182" s="58" t="s">
        <v>17</v>
      </c>
      <c r="AY182" s="7"/>
      <c r="BE182" s="59"/>
      <c r="BF182" s="59"/>
      <c r="BG182" s="59"/>
      <c r="BH182" s="59"/>
      <c r="BI182" s="59"/>
      <c r="BJ182" s="7"/>
      <c r="BK182" s="59">
        <f t="shared" si="47"/>
        <v>0</v>
      </c>
      <c r="BL182" s="7"/>
      <c r="BM182" s="58"/>
    </row>
    <row r="183" spans="1:65" s="2" customFormat="1" ht="14.45" customHeight="1">
      <c r="A183" s="10"/>
      <c r="B183" s="52"/>
      <c r="C183" s="148">
        <v>68</v>
      </c>
      <c r="D183" s="149" t="s">
        <v>32</v>
      </c>
      <c r="E183" s="150" t="s">
        <v>59</v>
      </c>
      <c r="F183" s="151" t="s">
        <v>60</v>
      </c>
      <c r="G183" s="152" t="s">
        <v>34</v>
      </c>
      <c r="H183" s="153">
        <v>1.5</v>
      </c>
      <c r="I183" s="182"/>
      <c r="J183" s="175">
        <f t="shared" si="48"/>
        <v>0</v>
      </c>
      <c r="K183" s="151" t="s">
        <v>0</v>
      </c>
      <c r="L183" s="11"/>
      <c r="M183" s="54" t="s">
        <v>0</v>
      </c>
      <c r="N183" s="55" t="s">
        <v>9</v>
      </c>
      <c r="O183" s="56"/>
      <c r="P183" s="56"/>
      <c r="Q183" s="56"/>
      <c r="R183" s="56"/>
      <c r="S183" s="56"/>
      <c r="T183" s="57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R183" s="58"/>
      <c r="AT183" s="58" t="s">
        <v>32</v>
      </c>
      <c r="AU183" s="58" t="s">
        <v>17</v>
      </c>
      <c r="AY183" s="7"/>
      <c r="BE183" s="59"/>
      <c r="BF183" s="59"/>
      <c r="BG183" s="59"/>
      <c r="BH183" s="59"/>
      <c r="BI183" s="59"/>
      <c r="BJ183" s="7"/>
      <c r="BK183" s="59">
        <f t="shared" si="47"/>
        <v>0</v>
      </c>
      <c r="BL183" s="7"/>
      <c r="BM183" s="58"/>
    </row>
    <row r="184" spans="1:65" s="2" customFormat="1" ht="14.45" customHeight="1">
      <c r="B184" s="114"/>
      <c r="C184" s="143">
        <v>69</v>
      </c>
      <c r="D184" s="143" t="s">
        <v>33</v>
      </c>
      <c r="E184" s="144" t="s">
        <v>68</v>
      </c>
      <c r="F184" s="145" t="s">
        <v>210</v>
      </c>
      <c r="G184" s="146" t="s">
        <v>40</v>
      </c>
      <c r="H184" s="147">
        <v>1</v>
      </c>
      <c r="I184" s="181"/>
      <c r="J184" s="174">
        <f>ROUND(I184*H184,2)</f>
        <v>0</v>
      </c>
      <c r="K184" s="145" t="s">
        <v>0</v>
      </c>
      <c r="L184" s="64"/>
      <c r="M184" s="65" t="s">
        <v>0</v>
      </c>
      <c r="N184" s="97" t="s">
        <v>9</v>
      </c>
      <c r="O184" s="98"/>
      <c r="P184" s="98"/>
      <c r="Q184" s="98"/>
      <c r="R184" s="98"/>
      <c r="S184" s="98"/>
      <c r="T184" s="57"/>
      <c r="AR184" s="58"/>
      <c r="AT184" s="58" t="s">
        <v>32</v>
      </c>
      <c r="AU184" s="58" t="s">
        <v>17</v>
      </c>
      <c r="AY184" s="99"/>
      <c r="BE184" s="100"/>
      <c r="BF184" s="100"/>
      <c r="BG184" s="100"/>
      <c r="BH184" s="100"/>
      <c r="BI184" s="100"/>
      <c r="BJ184" s="99"/>
      <c r="BK184" s="100">
        <f t="shared" si="47"/>
        <v>0</v>
      </c>
      <c r="BL184" s="99"/>
      <c r="BM184" s="58"/>
    </row>
    <row r="185" spans="1:65" s="2" customFormat="1" ht="14.45" customHeight="1">
      <c r="B185" s="114"/>
      <c r="C185" s="143">
        <v>70</v>
      </c>
      <c r="D185" s="143" t="s">
        <v>33</v>
      </c>
      <c r="E185" s="144" t="s">
        <v>68</v>
      </c>
      <c r="F185" s="145" t="s">
        <v>212</v>
      </c>
      <c r="G185" s="146" t="s">
        <v>40</v>
      </c>
      <c r="H185" s="147">
        <v>1</v>
      </c>
      <c r="I185" s="181"/>
      <c r="J185" s="174">
        <f>ROUND(I185*H185,2)</f>
        <v>0</v>
      </c>
      <c r="K185" s="145" t="s">
        <v>0</v>
      </c>
      <c r="L185" s="64"/>
      <c r="M185" s="65" t="s">
        <v>0</v>
      </c>
      <c r="N185" s="97" t="s">
        <v>9</v>
      </c>
      <c r="O185" s="98"/>
      <c r="P185" s="98"/>
      <c r="Q185" s="98"/>
      <c r="R185" s="98"/>
      <c r="S185" s="98"/>
      <c r="T185" s="57"/>
      <c r="AR185" s="58"/>
      <c r="AT185" s="58" t="s">
        <v>32</v>
      </c>
      <c r="AU185" s="58" t="s">
        <v>17</v>
      </c>
      <c r="AY185" s="99"/>
      <c r="BE185" s="100"/>
      <c r="BF185" s="100"/>
      <c r="BG185" s="100"/>
      <c r="BH185" s="100"/>
      <c r="BI185" s="100"/>
      <c r="BJ185" s="99"/>
      <c r="BK185" s="100">
        <f t="shared" ref="BK185" si="49">ROUND(I185*H185,2)</f>
        <v>0</v>
      </c>
      <c r="BL185" s="99"/>
      <c r="BM185" s="58"/>
    </row>
    <row r="186" spans="1:65" s="2" customFormat="1" ht="14.45" customHeight="1">
      <c r="B186" s="114"/>
      <c r="C186" s="143">
        <v>71</v>
      </c>
      <c r="D186" s="143" t="s">
        <v>33</v>
      </c>
      <c r="E186" s="144" t="s">
        <v>68</v>
      </c>
      <c r="F186" s="145" t="s">
        <v>213</v>
      </c>
      <c r="G186" s="146" t="s">
        <v>40</v>
      </c>
      <c r="H186" s="147">
        <v>1</v>
      </c>
      <c r="I186" s="181"/>
      <c r="J186" s="174">
        <f>ROUND(I186*H186,2)</f>
        <v>0</v>
      </c>
      <c r="K186" s="145" t="s">
        <v>0</v>
      </c>
      <c r="L186" s="64"/>
      <c r="M186" s="65" t="s">
        <v>0</v>
      </c>
      <c r="N186" s="97" t="s">
        <v>9</v>
      </c>
      <c r="O186" s="98"/>
      <c r="P186" s="98"/>
      <c r="Q186" s="98"/>
      <c r="R186" s="98"/>
      <c r="S186" s="98"/>
      <c r="T186" s="57"/>
      <c r="AR186" s="58"/>
      <c r="AT186" s="58" t="s">
        <v>32</v>
      </c>
      <c r="AU186" s="58" t="s">
        <v>17</v>
      </c>
      <c r="AY186" s="99"/>
      <c r="BE186" s="100"/>
      <c r="BF186" s="100"/>
      <c r="BG186" s="100"/>
      <c r="BH186" s="100"/>
      <c r="BI186" s="100"/>
      <c r="BJ186" s="99"/>
      <c r="BK186" s="100">
        <f t="shared" ref="BK186" si="50">ROUND(I186*H186,2)</f>
        <v>0</v>
      </c>
      <c r="BL186" s="99"/>
      <c r="BM186" s="58"/>
    </row>
    <row r="187" spans="1:65" s="2" customFormat="1" ht="14.45" customHeight="1">
      <c r="B187" s="114"/>
      <c r="C187" s="143">
        <v>72</v>
      </c>
      <c r="D187" s="143" t="s">
        <v>33</v>
      </c>
      <c r="E187" s="144" t="s">
        <v>68</v>
      </c>
      <c r="F187" s="145" t="s">
        <v>211</v>
      </c>
      <c r="G187" s="146" t="s">
        <v>198</v>
      </c>
      <c r="H187" s="147">
        <v>116</v>
      </c>
      <c r="I187" s="181"/>
      <c r="J187" s="174">
        <f>ROUND(I187*H187,2)</f>
        <v>0</v>
      </c>
      <c r="K187" s="145" t="s">
        <v>0</v>
      </c>
      <c r="L187" s="64"/>
      <c r="M187" s="65" t="s">
        <v>0</v>
      </c>
      <c r="N187" s="97" t="s">
        <v>9</v>
      </c>
      <c r="O187" s="98"/>
      <c r="P187" s="98"/>
      <c r="Q187" s="98"/>
      <c r="R187" s="98"/>
      <c r="S187" s="98"/>
      <c r="T187" s="57"/>
      <c r="AR187" s="58"/>
      <c r="AT187" s="58" t="s">
        <v>32</v>
      </c>
      <c r="AU187" s="58" t="s">
        <v>17</v>
      </c>
      <c r="AY187" s="99"/>
      <c r="BE187" s="100"/>
      <c r="BF187" s="100"/>
      <c r="BG187" s="100"/>
      <c r="BH187" s="100"/>
      <c r="BI187" s="100"/>
      <c r="BJ187" s="99"/>
      <c r="BK187" s="100">
        <f t="shared" si="47"/>
        <v>0</v>
      </c>
      <c r="BL187" s="99"/>
      <c r="BM187" s="58"/>
    </row>
    <row r="188" spans="1:65" s="2" customFormat="1" ht="27.75" customHeight="1">
      <c r="A188" s="10"/>
      <c r="B188" s="52"/>
      <c r="C188" s="148">
        <v>73</v>
      </c>
      <c r="D188" s="149" t="s">
        <v>32</v>
      </c>
      <c r="E188" s="150" t="s">
        <v>36</v>
      </c>
      <c r="F188" s="151" t="s">
        <v>61</v>
      </c>
      <c r="G188" s="152" t="s">
        <v>62</v>
      </c>
      <c r="H188" s="153">
        <v>115</v>
      </c>
      <c r="I188" s="182"/>
      <c r="J188" s="175">
        <f t="shared" si="48"/>
        <v>0</v>
      </c>
      <c r="K188" s="151" t="s">
        <v>0</v>
      </c>
      <c r="L188" s="11"/>
      <c r="M188" s="66" t="s">
        <v>0</v>
      </c>
      <c r="N188" s="67" t="s">
        <v>9</v>
      </c>
      <c r="O188" s="68"/>
      <c r="P188" s="68"/>
      <c r="Q188" s="68"/>
      <c r="R188" s="68"/>
      <c r="S188" s="68"/>
      <c r="T188" s="69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R188" s="58"/>
      <c r="AT188" s="58" t="s">
        <v>32</v>
      </c>
      <c r="AU188" s="58" t="s">
        <v>17</v>
      </c>
      <c r="AY188" s="7"/>
      <c r="BE188" s="59"/>
      <c r="BF188" s="59"/>
      <c r="BG188" s="59"/>
      <c r="BH188" s="59"/>
      <c r="BI188" s="59"/>
      <c r="BJ188" s="7"/>
      <c r="BK188" s="59">
        <f t="shared" si="47"/>
        <v>0</v>
      </c>
      <c r="BL188" s="7"/>
      <c r="BM188" s="58"/>
    </row>
    <row r="189" spans="1:65" s="2" customFormat="1" ht="7.5" customHeight="1">
      <c r="A189" s="10"/>
      <c r="B189" s="12"/>
      <c r="C189" s="131"/>
      <c r="D189" s="13"/>
      <c r="E189" s="13"/>
      <c r="F189" s="13"/>
      <c r="G189" s="13"/>
      <c r="H189" s="13"/>
      <c r="I189" s="13"/>
      <c r="J189" s="74"/>
      <c r="K189" s="13"/>
      <c r="L189" s="11"/>
      <c r="M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</row>
  </sheetData>
  <sheetProtection password="E9AE" sheet="1" objects="1" scenarios="1"/>
  <autoFilter ref="C54:K188"/>
  <mergeCells count="12">
    <mergeCell ref="E8:H8"/>
    <mergeCell ref="E40:H40"/>
    <mergeCell ref="E45:H45"/>
    <mergeCell ref="E43:H43"/>
    <mergeCell ref="E47:H47"/>
    <mergeCell ref="E9:H9"/>
    <mergeCell ref="E14:H14"/>
    <mergeCell ref="E12:H12"/>
    <mergeCell ref="E16:H16"/>
    <mergeCell ref="E10:H10"/>
    <mergeCell ref="E41:H41"/>
    <mergeCell ref="E39:H39"/>
  </mergeCells>
  <pageMargins left="0.39374999999999999" right="0.39374999999999999" top="0.39374999999999999" bottom="0.39374999999999999" header="0" footer="0"/>
  <pageSetup paperSize="9" scale="93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F27"/>
  <sheetViews>
    <sheetView workbookViewId="0">
      <selection activeCell="A3" sqref="A3:F27"/>
    </sheetView>
  </sheetViews>
  <sheetFormatPr defaultRowHeight="11.25"/>
  <cols>
    <col min="2" max="2" width="54.33203125" customWidth="1"/>
  </cols>
  <sheetData>
    <row r="3" spans="1:6" ht="42" customHeight="1">
      <c r="A3" s="60"/>
      <c r="B3" s="61"/>
      <c r="C3" s="62"/>
      <c r="D3" s="63"/>
      <c r="F3" s="88"/>
    </row>
    <row r="4" spans="1:6" s="88" customFormat="1" ht="11.25" customHeight="1">
      <c r="A4" s="60"/>
      <c r="B4" s="61"/>
      <c r="C4" s="62"/>
      <c r="D4" s="63"/>
    </row>
    <row r="5" spans="1:6" ht="12">
      <c r="A5" s="60"/>
      <c r="B5" s="61"/>
      <c r="C5" s="62"/>
      <c r="D5" s="63"/>
      <c r="F5" s="88"/>
    </row>
    <row r="6" spans="1:6" ht="12">
      <c r="A6" s="60"/>
      <c r="B6" s="61"/>
      <c r="C6" s="62"/>
      <c r="D6" s="63"/>
      <c r="F6" s="88"/>
    </row>
    <row r="7" spans="1:6" ht="12">
      <c r="A7" s="60"/>
      <c r="B7" s="61"/>
      <c r="C7" s="62"/>
      <c r="D7" s="63"/>
      <c r="F7" s="88"/>
    </row>
    <row r="8" spans="1:6" ht="12">
      <c r="A8" s="60"/>
      <c r="B8" s="61"/>
      <c r="C8" s="62"/>
      <c r="D8" s="63"/>
      <c r="F8" s="88"/>
    </row>
    <row r="10" spans="1:6" ht="12">
      <c r="A10" s="60"/>
      <c r="B10" s="61"/>
      <c r="C10" s="62"/>
      <c r="D10" s="63"/>
      <c r="F10" s="88"/>
    </row>
    <row r="11" spans="1:6" ht="12">
      <c r="A11" s="60"/>
      <c r="B11" s="61"/>
      <c r="C11" s="62"/>
      <c r="D11" s="63"/>
      <c r="F11" s="88"/>
    </row>
    <row r="13" spans="1:6" ht="12">
      <c r="A13" s="60"/>
      <c r="B13" s="61"/>
      <c r="C13" s="62"/>
      <c r="D13" s="63"/>
      <c r="F13" s="90"/>
    </row>
    <row r="14" spans="1:6" ht="12">
      <c r="A14" s="60"/>
      <c r="B14" s="61"/>
      <c r="C14" s="62"/>
      <c r="D14" s="63"/>
    </row>
    <row r="15" spans="1:6" ht="73.5" customHeight="1">
      <c r="A15" s="60"/>
      <c r="B15" s="61"/>
      <c r="C15" s="62"/>
      <c r="D15" s="63"/>
      <c r="F15" s="90"/>
    </row>
    <row r="16" spans="1:6" ht="12" customHeight="1">
      <c r="A16" s="60"/>
      <c r="B16" s="61"/>
      <c r="C16" s="62"/>
      <c r="D16" s="63"/>
    </row>
    <row r="17" spans="1:6" ht="78" customHeight="1">
      <c r="A17" s="60"/>
      <c r="B17" s="61"/>
      <c r="C17" s="62"/>
      <c r="D17" s="63"/>
      <c r="F17" s="90"/>
    </row>
    <row r="18" spans="1:6" ht="14.25" customHeight="1">
      <c r="A18" s="60"/>
      <c r="B18" s="61"/>
      <c r="C18" s="62"/>
      <c r="D18" s="63"/>
    </row>
    <row r="19" spans="1:6" ht="12">
      <c r="A19" s="60"/>
      <c r="B19" s="61"/>
      <c r="C19" s="62"/>
      <c r="D19" s="63"/>
      <c r="F19" s="90"/>
    </row>
    <row r="20" spans="1:6" ht="12">
      <c r="A20" s="60"/>
      <c r="B20" s="61"/>
      <c r="C20" s="62"/>
      <c r="D20" s="63"/>
      <c r="F20" s="89"/>
    </row>
    <row r="21" spans="1:6" ht="12">
      <c r="A21" s="60"/>
      <c r="B21" s="61"/>
      <c r="C21" s="62"/>
      <c r="D21" s="63"/>
      <c r="F21" s="90"/>
    </row>
    <row r="22" spans="1:6" ht="12">
      <c r="A22" s="60"/>
      <c r="B22" s="61"/>
      <c r="C22" s="62"/>
      <c r="D22" s="63"/>
      <c r="F22" s="89"/>
    </row>
    <row r="23" spans="1:6" ht="12">
      <c r="A23" s="60"/>
      <c r="B23" s="61"/>
      <c r="C23" s="62"/>
      <c r="D23" s="63"/>
      <c r="F23" s="90"/>
    </row>
    <row r="25" spans="1:6" ht="12">
      <c r="A25" s="60"/>
      <c r="B25" s="61"/>
      <c r="C25" s="62"/>
      <c r="D25" s="63"/>
      <c r="F25" s="90"/>
    </row>
    <row r="26" spans="1:6">
      <c r="F26" s="90"/>
    </row>
    <row r="27" spans="1:6" ht="12">
      <c r="A27" s="60"/>
      <c r="B27" s="61"/>
      <c r="C27" s="62"/>
      <c r="D27" s="63"/>
      <c r="F27" s="90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D14:S28"/>
  <sheetViews>
    <sheetView workbookViewId="0">
      <selection activeCell="D12" sqref="D12:K26"/>
    </sheetView>
  </sheetViews>
  <sheetFormatPr defaultRowHeight="11.25"/>
  <sheetData>
    <row r="14" spans="4:19" ht="12">
      <c r="D14" s="60"/>
      <c r="E14" s="60"/>
      <c r="F14" s="60"/>
      <c r="H14" s="60"/>
      <c r="J14" s="60"/>
      <c r="L14" s="60"/>
    </row>
    <row r="15" spans="4:19" ht="12">
      <c r="D15" s="60"/>
      <c r="E15" s="53"/>
      <c r="F15" s="60"/>
      <c r="H15" s="53"/>
      <c r="J15" s="60"/>
      <c r="L15" s="53"/>
      <c r="O15" s="60"/>
      <c r="Q15" s="60"/>
      <c r="S15" s="60"/>
    </row>
    <row r="16" spans="4:19" ht="12">
      <c r="D16" s="60"/>
      <c r="E16" s="60"/>
      <c r="F16" s="60"/>
      <c r="H16" s="60"/>
      <c r="J16" s="60"/>
      <c r="L16" s="60"/>
      <c r="O16" s="53"/>
      <c r="Q16" s="53"/>
      <c r="S16" s="53"/>
    </row>
    <row r="17" spans="4:19" ht="12">
      <c r="D17" s="60"/>
      <c r="E17" s="53"/>
      <c r="F17" s="60"/>
      <c r="H17" s="53"/>
      <c r="J17" s="60"/>
      <c r="L17" s="53"/>
      <c r="O17" s="60"/>
      <c r="Q17" s="60"/>
      <c r="S17" s="60"/>
    </row>
    <row r="18" spans="4:19" ht="12">
      <c r="D18" s="60"/>
      <c r="E18" s="60"/>
      <c r="F18" s="60"/>
      <c r="H18" s="60"/>
      <c r="J18" s="60"/>
      <c r="L18" s="60"/>
      <c r="O18" s="53"/>
      <c r="Q18" s="53"/>
      <c r="S18" s="53"/>
    </row>
    <row r="19" spans="4:19" ht="12">
      <c r="D19" s="60"/>
      <c r="E19" s="53"/>
      <c r="F19" s="60"/>
      <c r="H19" s="53"/>
      <c r="J19" s="60"/>
      <c r="L19" s="53"/>
      <c r="O19" s="60"/>
      <c r="Q19" s="60"/>
      <c r="S19" s="60"/>
    </row>
    <row r="20" spans="4:19" ht="12">
      <c r="E20" s="60"/>
      <c r="F20" s="60"/>
      <c r="H20" s="60"/>
      <c r="J20" s="60"/>
      <c r="L20" s="60"/>
      <c r="O20" s="53"/>
      <c r="Q20" s="53"/>
      <c r="S20" s="53"/>
    </row>
    <row r="21" spans="4:19" ht="12">
      <c r="E21" s="53"/>
      <c r="F21" s="60"/>
      <c r="H21" s="53"/>
      <c r="J21" s="53"/>
      <c r="L21" s="53"/>
      <c r="O21" s="60"/>
      <c r="Q21" s="60"/>
      <c r="S21" s="60"/>
    </row>
    <row r="22" spans="4:19" ht="12">
      <c r="E22" s="60"/>
      <c r="F22" s="60"/>
      <c r="H22" s="60"/>
      <c r="J22" s="60"/>
      <c r="L22" s="60"/>
      <c r="O22" s="53"/>
      <c r="Q22" s="53"/>
      <c r="S22" s="53"/>
    </row>
    <row r="23" spans="4:19" ht="12">
      <c r="E23" s="53"/>
      <c r="H23" s="53"/>
      <c r="J23" s="53"/>
      <c r="L23" s="53"/>
      <c r="O23" s="60"/>
      <c r="Q23" s="60"/>
      <c r="S23" s="60"/>
    </row>
    <row r="24" spans="4:19" ht="12">
      <c r="H24" s="60"/>
      <c r="O24" s="53"/>
      <c r="Q24" s="53"/>
      <c r="S24" s="53"/>
    </row>
    <row r="25" spans="4:19" ht="12">
      <c r="H25" s="53"/>
      <c r="O25" s="60"/>
      <c r="S25" s="60"/>
    </row>
    <row r="26" spans="4:19" ht="12">
      <c r="H26" s="60"/>
      <c r="O26" s="53"/>
      <c r="S26" s="53"/>
    </row>
    <row r="27" spans="4:19" ht="12">
      <c r="H27" s="53"/>
      <c r="S27" s="60"/>
    </row>
    <row r="28" spans="4:19" ht="12">
      <c r="S28" s="5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D.1.4.2 - Soupis prací - ...</vt:lpstr>
      <vt:lpstr>List1</vt:lpstr>
      <vt:lpstr>List2</vt:lpstr>
      <vt:lpstr>'D.1.4.2 - Soupis prací - ...'!Názvy_tisku</vt:lpstr>
      <vt:lpstr>'D.1.4.2 - Soupis prací -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Darja Kolkova</dc:creator>
  <cp:lastModifiedBy>Radek</cp:lastModifiedBy>
  <cp:lastPrinted>2021-02-09T08:44:09Z</cp:lastPrinted>
  <dcterms:created xsi:type="dcterms:W3CDTF">2020-03-30T11:21:31Z</dcterms:created>
  <dcterms:modified xsi:type="dcterms:W3CDTF">2021-07-15T11:49:22Z</dcterms:modified>
</cp:coreProperties>
</file>